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ignu\Desktop\pst\2025\PST1 Season Opener\"/>
    </mc:Choice>
  </mc:AlternateContent>
  <xr:revisionPtr revIDLastSave="0" documentId="13_ncr:1_{2E07835D-4727-4B55-B546-7734BDBD147C}" xr6:coauthVersionLast="47" xr6:coauthVersionMax="47" xr10:uidLastSave="{00000000-0000-0000-0000-000000000000}"/>
  <bookViews>
    <workbookView xWindow="-98" yWindow="-98" windowWidth="20715" windowHeight="13276" xr2:uid="{82980A6C-FE90-4F55-941D-4FCF08A15984}"/>
  </bookViews>
  <sheets>
    <sheet name="Season Opener PST#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52" i="1" l="1"/>
  <c r="BC52" i="1"/>
  <c r="BB52" i="1"/>
  <c r="BA52" i="1"/>
  <c r="N52" i="1"/>
  <c r="M52" i="1"/>
  <c r="L52" i="1"/>
  <c r="K52" i="1"/>
  <c r="I52" i="1" s="1"/>
  <c r="J52" i="1"/>
  <c r="O52" i="1" s="1"/>
  <c r="BD51" i="1"/>
  <c r="BC51" i="1"/>
  <c r="BB51" i="1"/>
  <c r="BA51" i="1"/>
  <c r="N51" i="1"/>
  <c r="M51" i="1"/>
  <c r="I51" i="1" s="1"/>
  <c r="L51" i="1"/>
  <c r="K51" i="1"/>
  <c r="J51" i="1"/>
  <c r="O51" i="1" s="1"/>
  <c r="BD50" i="1"/>
  <c r="BC50" i="1"/>
  <c r="BB50" i="1"/>
  <c r="BA50" i="1"/>
  <c r="N50" i="1"/>
  <c r="M50" i="1"/>
  <c r="L50" i="1"/>
  <c r="K50" i="1"/>
  <c r="I50" i="1" s="1"/>
  <c r="J50" i="1"/>
  <c r="O50" i="1" s="1"/>
  <c r="E50" i="1" s="1"/>
  <c r="F50" i="1" s="1"/>
  <c r="BD49" i="1"/>
  <c r="BC49" i="1"/>
  <c r="BB49" i="1"/>
  <c r="BA49" i="1"/>
  <c r="N49" i="1"/>
  <c r="M49" i="1"/>
  <c r="L49" i="1"/>
  <c r="K49" i="1"/>
  <c r="I49" i="1" s="1"/>
  <c r="J49" i="1"/>
  <c r="BD48" i="1"/>
  <c r="BC48" i="1"/>
  <c r="BB48" i="1"/>
  <c r="BA48" i="1"/>
  <c r="N48" i="1"/>
  <c r="M48" i="1"/>
  <c r="L48" i="1"/>
  <c r="K48" i="1"/>
  <c r="I48" i="1" s="1"/>
  <c r="J48" i="1"/>
  <c r="O48" i="1" s="1"/>
  <c r="E48" i="1" s="1"/>
  <c r="F48" i="1" s="1"/>
  <c r="BD47" i="1"/>
  <c r="BC47" i="1"/>
  <c r="BB47" i="1"/>
  <c r="BA47" i="1"/>
  <c r="N47" i="1"/>
  <c r="M47" i="1"/>
  <c r="I47" i="1" s="1"/>
  <c r="L47" i="1"/>
  <c r="K47" i="1"/>
  <c r="O47" i="1" s="1"/>
  <c r="E47" i="1" s="1"/>
  <c r="F47" i="1" s="1"/>
  <c r="J47" i="1"/>
  <c r="BD46" i="1"/>
  <c r="BC46" i="1"/>
  <c r="BB46" i="1"/>
  <c r="BA46" i="1"/>
  <c r="N46" i="1"/>
  <c r="M46" i="1"/>
  <c r="L46" i="1"/>
  <c r="K46" i="1"/>
  <c r="I46" i="1" s="1"/>
  <c r="J46" i="1"/>
  <c r="O46" i="1" s="1"/>
  <c r="E46" i="1" s="1"/>
  <c r="F46" i="1" s="1"/>
  <c r="BD45" i="1"/>
  <c r="BC45" i="1"/>
  <c r="BB45" i="1"/>
  <c r="BA45" i="1"/>
  <c r="N45" i="1"/>
  <c r="M45" i="1"/>
  <c r="L45" i="1"/>
  <c r="K45" i="1"/>
  <c r="O45" i="1" s="1"/>
  <c r="J45" i="1"/>
  <c r="BD44" i="1"/>
  <c r="BC44" i="1"/>
  <c r="BB44" i="1"/>
  <c r="BA44" i="1"/>
  <c r="N44" i="1"/>
  <c r="M44" i="1"/>
  <c r="L44" i="1"/>
  <c r="K44" i="1"/>
  <c r="O44" i="1" s="1"/>
  <c r="J44" i="1"/>
  <c r="BD43" i="1"/>
  <c r="BC43" i="1"/>
  <c r="BB43" i="1"/>
  <c r="BA43" i="1"/>
  <c r="N43" i="1"/>
  <c r="M43" i="1"/>
  <c r="I43" i="1" s="1"/>
  <c r="L43" i="1"/>
  <c r="K43" i="1"/>
  <c r="J43" i="1"/>
  <c r="O43" i="1" s="1"/>
  <c r="BD42" i="1"/>
  <c r="BC42" i="1"/>
  <c r="BB42" i="1"/>
  <c r="BA42" i="1"/>
  <c r="N42" i="1"/>
  <c r="I42" i="1" s="1"/>
  <c r="M42" i="1"/>
  <c r="L42" i="1"/>
  <c r="K42" i="1"/>
  <c r="J42" i="1"/>
  <c r="O42" i="1" s="1"/>
  <c r="E42" i="1" s="1"/>
  <c r="F42" i="1" s="1"/>
  <c r="BD41" i="1"/>
  <c r="BC41" i="1"/>
  <c r="BB41" i="1"/>
  <c r="BA41" i="1"/>
  <c r="N41" i="1"/>
  <c r="M41" i="1"/>
  <c r="L41" i="1"/>
  <c r="K41" i="1"/>
  <c r="O41" i="1" s="1"/>
  <c r="J41" i="1"/>
  <c r="BD40" i="1"/>
  <c r="BC40" i="1"/>
  <c r="BB40" i="1"/>
  <c r="BA40" i="1"/>
  <c r="N40" i="1"/>
  <c r="M40" i="1"/>
  <c r="L40" i="1"/>
  <c r="K40" i="1"/>
  <c r="O40" i="1" s="1"/>
  <c r="J40" i="1"/>
  <c r="BD39" i="1"/>
  <c r="BC39" i="1"/>
  <c r="BB39" i="1"/>
  <c r="BA39" i="1"/>
  <c r="N39" i="1"/>
  <c r="M39" i="1"/>
  <c r="I39" i="1" s="1"/>
  <c r="L39" i="1"/>
  <c r="K39" i="1"/>
  <c r="J39" i="1"/>
  <c r="O39" i="1" s="1"/>
  <c r="BD38" i="1"/>
  <c r="BC38" i="1"/>
  <c r="BB38" i="1"/>
  <c r="BA38" i="1"/>
  <c r="N38" i="1"/>
  <c r="I38" i="1" s="1"/>
  <c r="M38" i="1"/>
  <c r="L38" i="1"/>
  <c r="K38" i="1"/>
  <c r="J38" i="1"/>
  <c r="O38" i="1" s="1"/>
  <c r="E38" i="1" s="1"/>
  <c r="F38" i="1" s="1"/>
  <c r="BD37" i="1"/>
  <c r="BC37" i="1"/>
  <c r="BB37" i="1"/>
  <c r="BA37" i="1"/>
  <c r="N37" i="1"/>
  <c r="M37" i="1"/>
  <c r="L37" i="1"/>
  <c r="K37" i="1"/>
  <c r="I37" i="1" s="1"/>
  <c r="J37" i="1"/>
  <c r="BD36" i="1"/>
  <c r="BC36" i="1"/>
  <c r="BB36" i="1"/>
  <c r="BA36" i="1"/>
  <c r="N36" i="1"/>
  <c r="M36" i="1"/>
  <c r="L36" i="1"/>
  <c r="K36" i="1"/>
  <c r="O36" i="1" s="1"/>
  <c r="J36" i="1"/>
  <c r="BD35" i="1"/>
  <c r="BC35" i="1"/>
  <c r="BB35" i="1"/>
  <c r="BA35" i="1"/>
  <c r="N35" i="1"/>
  <c r="M35" i="1"/>
  <c r="I35" i="1" s="1"/>
  <c r="L35" i="1"/>
  <c r="K35" i="1"/>
  <c r="J35" i="1"/>
  <c r="O35" i="1" s="1"/>
  <c r="BD34" i="1"/>
  <c r="BC34" i="1"/>
  <c r="BB34" i="1"/>
  <c r="BA34" i="1"/>
  <c r="N34" i="1"/>
  <c r="I34" i="1" s="1"/>
  <c r="M34" i="1"/>
  <c r="L34" i="1"/>
  <c r="K34" i="1"/>
  <c r="J34" i="1"/>
  <c r="O34" i="1" s="1"/>
  <c r="E34" i="1" s="1"/>
  <c r="F34" i="1" s="1"/>
  <c r="BD33" i="1"/>
  <c r="BC33" i="1"/>
  <c r="BB33" i="1"/>
  <c r="BA33" i="1"/>
  <c r="N33" i="1"/>
  <c r="M33" i="1"/>
  <c r="L33" i="1"/>
  <c r="K33" i="1"/>
  <c r="I33" i="1" s="1"/>
  <c r="J33" i="1"/>
  <c r="BD32" i="1"/>
  <c r="BC32" i="1"/>
  <c r="BB32" i="1"/>
  <c r="BA32" i="1"/>
  <c r="N32" i="1"/>
  <c r="M32" i="1"/>
  <c r="L32" i="1"/>
  <c r="K32" i="1"/>
  <c r="O32" i="1" s="1"/>
  <c r="J32" i="1"/>
  <c r="BD31" i="1"/>
  <c r="BC31" i="1"/>
  <c r="BB31" i="1"/>
  <c r="BA31" i="1"/>
  <c r="N31" i="1"/>
  <c r="M31" i="1"/>
  <c r="I31" i="1" s="1"/>
  <c r="L31" i="1"/>
  <c r="K31" i="1"/>
  <c r="J31" i="1"/>
  <c r="O31" i="1" s="1"/>
  <c r="BD30" i="1"/>
  <c r="BC30" i="1"/>
  <c r="BB30" i="1"/>
  <c r="BA30" i="1"/>
  <c r="N30" i="1"/>
  <c r="I30" i="1" s="1"/>
  <c r="M30" i="1"/>
  <c r="L30" i="1"/>
  <c r="K30" i="1"/>
  <c r="J30" i="1"/>
  <c r="O30" i="1" s="1"/>
  <c r="E30" i="1" s="1"/>
  <c r="F30" i="1" s="1"/>
  <c r="BD29" i="1"/>
  <c r="BC29" i="1"/>
  <c r="BB29" i="1"/>
  <c r="BA29" i="1"/>
  <c r="N29" i="1"/>
  <c r="M29" i="1"/>
  <c r="L29" i="1"/>
  <c r="K29" i="1"/>
  <c r="I29" i="1" s="1"/>
  <c r="J29" i="1"/>
  <c r="BD28" i="1"/>
  <c r="BC28" i="1"/>
  <c r="BB28" i="1"/>
  <c r="BA28" i="1"/>
  <c r="N28" i="1"/>
  <c r="M28" i="1"/>
  <c r="L28" i="1"/>
  <c r="K28" i="1"/>
  <c r="O28" i="1" s="1"/>
  <c r="J28" i="1"/>
  <c r="BD27" i="1"/>
  <c r="BC27" i="1"/>
  <c r="BB27" i="1"/>
  <c r="BA27" i="1"/>
  <c r="N27" i="1"/>
  <c r="M27" i="1"/>
  <c r="I27" i="1" s="1"/>
  <c r="L27" i="1"/>
  <c r="K27" i="1"/>
  <c r="J27" i="1"/>
  <c r="O27" i="1" s="1"/>
  <c r="BD26" i="1"/>
  <c r="BC26" i="1"/>
  <c r="BB26" i="1"/>
  <c r="BA26" i="1"/>
  <c r="N26" i="1"/>
  <c r="I26" i="1" s="1"/>
  <c r="M26" i="1"/>
  <c r="L26" i="1"/>
  <c r="K26" i="1"/>
  <c r="J26" i="1"/>
  <c r="O26" i="1" s="1"/>
  <c r="E26" i="1" s="1"/>
  <c r="F26" i="1" s="1"/>
  <c r="BD25" i="1"/>
  <c r="BC25" i="1"/>
  <c r="BB25" i="1"/>
  <c r="BA25" i="1"/>
  <c r="N25" i="1"/>
  <c r="M25" i="1"/>
  <c r="L25" i="1"/>
  <c r="K25" i="1"/>
  <c r="O25" i="1" s="1"/>
  <c r="J25" i="1"/>
  <c r="BD24" i="1"/>
  <c r="BC24" i="1"/>
  <c r="BB24" i="1"/>
  <c r="BA24" i="1"/>
  <c r="N24" i="1"/>
  <c r="M24" i="1"/>
  <c r="L24" i="1"/>
  <c r="K24" i="1"/>
  <c r="O24" i="1" s="1"/>
  <c r="J24" i="1"/>
  <c r="BD23" i="1"/>
  <c r="BC23" i="1"/>
  <c r="BB23" i="1"/>
  <c r="BA23" i="1"/>
  <c r="N23" i="1"/>
  <c r="M23" i="1"/>
  <c r="I23" i="1" s="1"/>
  <c r="L23" i="1"/>
  <c r="K23" i="1"/>
  <c r="J23" i="1"/>
  <c r="O23" i="1" s="1"/>
  <c r="BD22" i="1"/>
  <c r="BC22" i="1"/>
  <c r="BB22" i="1"/>
  <c r="BA22" i="1"/>
  <c r="N22" i="1"/>
  <c r="I22" i="1" s="1"/>
  <c r="M22" i="1"/>
  <c r="L22" i="1"/>
  <c r="K22" i="1"/>
  <c r="J22" i="1"/>
  <c r="O22" i="1" s="1"/>
  <c r="E22" i="1" s="1"/>
  <c r="F22" i="1" s="1"/>
  <c r="BD21" i="1"/>
  <c r="BC21" i="1"/>
  <c r="BB21" i="1"/>
  <c r="BA21" i="1"/>
  <c r="N21" i="1"/>
  <c r="M21" i="1"/>
  <c r="L21" i="1"/>
  <c r="K21" i="1"/>
  <c r="I21" i="1" s="1"/>
  <c r="J21" i="1"/>
  <c r="BD20" i="1"/>
  <c r="BC20" i="1"/>
  <c r="BB20" i="1"/>
  <c r="BA20" i="1"/>
  <c r="N20" i="1"/>
  <c r="M20" i="1"/>
  <c r="L20" i="1"/>
  <c r="K20" i="1"/>
  <c r="O20" i="1" s="1"/>
  <c r="E20" i="1" s="1"/>
  <c r="F20" i="1" s="1"/>
  <c r="J20" i="1"/>
  <c r="BD19" i="1"/>
  <c r="BC19" i="1"/>
  <c r="BB19" i="1"/>
  <c r="BA19" i="1"/>
  <c r="N19" i="1"/>
  <c r="M19" i="1"/>
  <c r="L19" i="1"/>
  <c r="K19" i="1"/>
  <c r="O19" i="1" s="1"/>
  <c r="J19" i="1"/>
  <c r="BD18" i="1"/>
  <c r="BC18" i="1"/>
  <c r="BB18" i="1"/>
  <c r="BA18" i="1"/>
  <c r="N18" i="1"/>
  <c r="M18" i="1"/>
  <c r="I18" i="1" s="1"/>
  <c r="L18" i="1"/>
  <c r="K18" i="1"/>
  <c r="J18" i="1"/>
  <c r="O18" i="1" s="1"/>
  <c r="BD17" i="1"/>
  <c r="BC17" i="1"/>
  <c r="BB17" i="1"/>
  <c r="BA17" i="1"/>
  <c r="N17" i="1"/>
  <c r="I17" i="1" s="1"/>
  <c r="M17" i="1"/>
  <c r="L17" i="1"/>
  <c r="K17" i="1"/>
  <c r="J17" i="1"/>
  <c r="O17" i="1" s="1"/>
  <c r="E17" i="1" s="1"/>
  <c r="F17" i="1" s="1"/>
  <c r="BD16" i="1"/>
  <c r="BC16" i="1"/>
  <c r="BB16" i="1"/>
  <c r="BA16" i="1"/>
  <c r="N16" i="1"/>
  <c r="M16" i="1"/>
  <c r="L16" i="1"/>
  <c r="K16" i="1"/>
  <c r="O16" i="1" s="1"/>
  <c r="J16" i="1"/>
  <c r="BD15" i="1"/>
  <c r="BC15" i="1"/>
  <c r="BB15" i="1"/>
  <c r="BA15" i="1"/>
  <c r="N15" i="1"/>
  <c r="M15" i="1"/>
  <c r="L15" i="1"/>
  <c r="K15" i="1"/>
  <c r="O15" i="1" s="1"/>
  <c r="J15" i="1"/>
  <c r="BD14" i="1"/>
  <c r="BC14" i="1"/>
  <c r="BB14" i="1"/>
  <c r="BA14" i="1"/>
  <c r="N14" i="1"/>
  <c r="M14" i="1"/>
  <c r="I14" i="1" s="1"/>
  <c r="L14" i="1"/>
  <c r="K14" i="1"/>
  <c r="J14" i="1"/>
  <c r="O14" i="1" s="1"/>
  <c r="E14" i="1" s="1"/>
  <c r="F14" i="1" s="1"/>
  <c r="BD13" i="1"/>
  <c r="BC13" i="1"/>
  <c r="BB13" i="1"/>
  <c r="BA13" i="1"/>
  <c r="N13" i="1"/>
  <c r="I13" i="1" s="1"/>
  <c r="M13" i="1"/>
  <c r="L13" i="1"/>
  <c r="K13" i="1"/>
  <c r="J13" i="1"/>
  <c r="O13" i="1" s="1"/>
  <c r="E13" i="1" s="1"/>
  <c r="F13" i="1" s="1"/>
  <c r="BD12" i="1"/>
  <c r="BC12" i="1"/>
  <c r="BB12" i="1"/>
  <c r="BA12" i="1"/>
  <c r="N12" i="1"/>
  <c r="M12" i="1"/>
  <c r="L12" i="1"/>
  <c r="K12" i="1"/>
  <c r="O12" i="1" s="1"/>
  <c r="J12" i="1"/>
  <c r="BD11" i="1"/>
  <c r="BC11" i="1"/>
  <c r="BB11" i="1"/>
  <c r="BA11" i="1"/>
  <c r="N11" i="1"/>
  <c r="M11" i="1"/>
  <c r="L11" i="1"/>
  <c r="K11" i="1"/>
  <c r="O11" i="1" s="1"/>
  <c r="J11" i="1"/>
  <c r="BD10" i="1"/>
  <c r="BC10" i="1"/>
  <c r="BB10" i="1"/>
  <c r="BA10" i="1"/>
  <c r="N10" i="1"/>
  <c r="M10" i="1"/>
  <c r="I10" i="1" s="1"/>
  <c r="L10" i="1"/>
  <c r="K10" i="1"/>
  <c r="J10" i="1"/>
  <c r="O10" i="1" s="1"/>
  <c r="BD9" i="1"/>
  <c r="BC9" i="1"/>
  <c r="BB9" i="1"/>
  <c r="BA9" i="1"/>
  <c r="N9" i="1"/>
  <c r="I9" i="1" s="1"/>
  <c r="M9" i="1"/>
  <c r="L9" i="1"/>
  <c r="K9" i="1"/>
  <c r="J9" i="1"/>
  <c r="O9" i="1" s="1"/>
  <c r="E9" i="1" s="1"/>
  <c r="F9" i="1" s="1"/>
  <c r="BD8" i="1"/>
  <c r="BC8" i="1"/>
  <c r="BB8" i="1"/>
  <c r="BA8" i="1"/>
  <c r="N8" i="1"/>
  <c r="M8" i="1"/>
  <c r="L8" i="1"/>
  <c r="K8" i="1"/>
  <c r="I8" i="1" s="1"/>
  <c r="J8" i="1"/>
  <c r="N7" i="1"/>
  <c r="M7" i="1"/>
  <c r="L7" i="1"/>
  <c r="K7" i="1"/>
  <c r="O7" i="1" s="1"/>
  <c r="J7" i="1"/>
  <c r="BD6" i="1"/>
  <c r="BC6" i="1"/>
  <c r="BB6" i="1"/>
  <c r="BA6" i="1"/>
  <c r="N6" i="1"/>
  <c r="M6" i="1"/>
  <c r="I6" i="1" s="1"/>
  <c r="L6" i="1"/>
  <c r="K6" i="1"/>
  <c r="J6" i="1"/>
  <c r="O6" i="1" s="1"/>
  <c r="BD5" i="1"/>
  <c r="BC5" i="1"/>
  <c r="BB5" i="1"/>
  <c r="BA5" i="1"/>
  <c r="N5" i="1"/>
  <c r="I5" i="1" s="1"/>
  <c r="M5" i="1"/>
  <c r="L5" i="1"/>
  <c r="K5" i="1"/>
  <c r="J5" i="1"/>
  <c r="O5" i="1" s="1"/>
  <c r="E40" i="1" l="1"/>
  <c r="F40" i="1" s="1"/>
  <c r="E10" i="1"/>
  <c r="F10" i="1" s="1"/>
  <c r="E18" i="1"/>
  <c r="F18" i="1" s="1"/>
  <c r="E5" i="1"/>
  <c r="F5" i="1" s="1"/>
  <c r="E44" i="1"/>
  <c r="F44" i="1" s="1"/>
  <c r="E6" i="1"/>
  <c r="F6" i="1" s="1"/>
  <c r="E23" i="1"/>
  <c r="F23" i="1" s="1"/>
  <c r="E27" i="1"/>
  <c r="F27" i="1" s="1"/>
  <c r="E31" i="1"/>
  <c r="F31" i="1" s="1"/>
  <c r="E35" i="1"/>
  <c r="F35" i="1" s="1"/>
  <c r="E39" i="1"/>
  <c r="F39" i="1" s="1"/>
  <c r="E43" i="1"/>
  <c r="F43" i="1" s="1"/>
  <c r="E51" i="1"/>
  <c r="F51" i="1" s="1"/>
  <c r="E36" i="1"/>
  <c r="F36" i="1" s="1"/>
  <c r="E7" i="1"/>
  <c r="F7" i="1" s="1"/>
  <c r="E11" i="1"/>
  <c r="F11" i="1" s="1"/>
  <c r="E19" i="1"/>
  <c r="F19" i="1" s="1"/>
  <c r="E52" i="1"/>
  <c r="F52" i="1" s="1"/>
  <c r="O8" i="1"/>
  <c r="E8" i="1" s="1"/>
  <c r="F8" i="1" s="1"/>
  <c r="O21" i="1"/>
  <c r="E21" i="1" s="1"/>
  <c r="I7" i="1"/>
  <c r="I11" i="1"/>
  <c r="I15" i="1"/>
  <c r="E15" i="1" s="1"/>
  <c r="F15" i="1" s="1"/>
  <c r="I19" i="1"/>
  <c r="I24" i="1"/>
  <c r="E24" i="1" s="1"/>
  <c r="F24" i="1" s="1"/>
  <c r="I28" i="1"/>
  <c r="E28" i="1" s="1"/>
  <c r="F28" i="1" s="1"/>
  <c r="I32" i="1"/>
  <c r="E32" i="1" s="1"/>
  <c r="F32" i="1" s="1"/>
  <c r="I36" i="1"/>
  <c r="I40" i="1"/>
  <c r="I44" i="1"/>
  <c r="O29" i="1"/>
  <c r="E29" i="1" s="1"/>
  <c r="F29" i="1" s="1"/>
  <c r="O33" i="1"/>
  <c r="E33" i="1" s="1"/>
  <c r="F33" i="1" s="1"/>
  <c r="O37" i="1"/>
  <c r="E37" i="1" s="1"/>
  <c r="F37" i="1" s="1"/>
  <c r="O49" i="1"/>
  <c r="E49" i="1" s="1"/>
  <c r="F49" i="1" s="1"/>
  <c r="I12" i="1"/>
  <c r="E12" i="1" s="1"/>
  <c r="F12" i="1" s="1"/>
  <c r="I16" i="1"/>
  <c r="E16" i="1" s="1"/>
  <c r="F16" i="1" s="1"/>
  <c r="I20" i="1"/>
  <c r="I25" i="1"/>
  <c r="E25" i="1" s="1"/>
  <c r="F25" i="1" s="1"/>
  <c r="I41" i="1"/>
  <c r="E41" i="1" s="1"/>
  <c r="F41" i="1" s="1"/>
  <c r="I45" i="1"/>
  <c r="E45" i="1" s="1"/>
  <c r="F45" i="1" s="1"/>
</calcChain>
</file>

<file path=xl/sharedStrings.xml><?xml version="1.0" encoding="utf-8"?>
<sst xmlns="http://schemas.openxmlformats.org/spreadsheetml/2006/main" count="184" uniqueCount="100">
  <si>
    <t>Season Opener PST#1</t>
  </si>
  <si>
    <t xml:space="preserve">Date </t>
  </si>
  <si>
    <t>Location</t>
  </si>
  <si>
    <t>Tomahawk Ridge, Snohomish, WA</t>
  </si>
  <si>
    <t>Sections</t>
  </si>
  <si>
    <t>Marshal</t>
  </si>
  <si>
    <t>Brian Jones</t>
  </si>
  <si>
    <t>Matt Sutherlin</t>
  </si>
  <si>
    <t>Loops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</si>
  <si>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</si>
  <si>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</si>
  <si>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</si>
  <si>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</si>
  <si>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</si>
  <si>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</si>
  <si>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</si>
  <si>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</si>
  <si>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</si>
  <si>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</si>
  <si>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Section 11</t>
  </si>
  <si>
    <t>Section 12</t>
  </si>
  <si>
    <t>Sum</t>
  </si>
  <si>
    <t>Best</t>
  </si>
  <si>
    <t>Place</t>
  </si>
  <si>
    <t>Class</t>
  </si>
  <si>
    <t>Name</t>
  </si>
  <si>
    <t>Member</t>
  </si>
  <si>
    <t>Points</t>
  </si>
  <si>
    <t>Cleans</t>
  </si>
  <si>
    <t>PST Place</t>
  </si>
  <si>
    <t>Calculated points</t>
  </si>
  <si>
    <t># 0s</t>
  </si>
  <si>
    <t># 1s</t>
  </si>
  <si>
    <t># 2s</t>
  </si>
  <si>
    <t># 3s</t>
  </si>
  <si>
    <t># 5s</t>
  </si>
  <si>
    <t>total # of scores</t>
  </si>
  <si>
    <t>Loop 1</t>
  </si>
  <si>
    <t>Loop 2</t>
  </si>
  <si>
    <t>Loop 3</t>
  </si>
  <si>
    <t>Virtual Loop</t>
  </si>
  <si>
    <t>Sportsman</t>
  </si>
  <si>
    <t>jarrad flanart</t>
  </si>
  <si>
    <t>Hunter taylor</t>
  </si>
  <si>
    <t>Roland Muller</t>
  </si>
  <si>
    <t>Vintage Novice</t>
  </si>
  <si>
    <t>Jeff Wilhelm</t>
  </si>
  <si>
    <t>Vintage Amateur</t>
  </si>
  <si>
    <t>Jacob Tuttle</t>
  </si>
  <si>
    <t>Will Giese</t>
  </si>
  <si>
    <t>steve moye</t>
  </si>
  <si>
    <t>Novice</t>
  </si>
  <si>
    <t>Andrew Browne</t>
  </si>
  <si>
    <t>Jack Schwenke</t>
  </si>
  <si>
    <t>DNS</t>
  </si>
  <si>
    <t>Leah Jones</t>
  </si>
  <si>
    <t>Amateur</t>
  </si>
  <si>
    <t>Eli Jones</t>
  </si>
  <si>
    <t>Ed Jacobs</t>
  </si>
  <si>
    <t>Graham Johnson</t>
  </si>
  <si>
    <t>greg perrigo</t>
  </si>
  <si>
    <t>Bertus Greeff</t>
  </si>
  <si>
    <t>DNF</t>
  </si>
  <si>
    <t>Kirk DeFord</t>
  </si>
  <si>
    <t>Chris Hoover</t>
  </si>
  <si>
    <t>Keith Martinez</t>
  </si>
  <si>
    <t>Intermediate</t>
  </si>
  <si>
    <t>Jason Gitchel</t>
  </si>
  <si>
    <t>Ian Griffin</t>
  </si>
  <si>
    <t>Dan Blagovich</t>
  </si>
  <si>
    <t>Steve Kraski</t>
  </si>
  <si>
    <t>Doug Ross</t>
  </si>
  <si>
    <t>Jim Shive</t>
  </si>
  <si>
    <t>Jason Lee</t>
  </si>
  <si>
    <t>Andrew Keleher</t>
  </si>
  <si>
    <t>Ray Drinkwine</t>
  </si>
  <si>
    <t>Andrew Kazantsev</t>
  </si>
  <si>
    <t>TBD</t>
  </si>
  <si>
    <t>Sara Redfield</t>
  </si>
  <si>
    <t>Clubman</t>
  </si>
  <si>
    <t>Greg Maust</t>
  </si>
  <si>
    <t>Ryder Petrick</t>
  </si>
  <si>
    <t>Advanced</t>
  </si>
  <si>
    <t>Robert Schwenke</t>
  </si>
  <si>
    <t>Kyle Wright</t>
  </si>
  <si>
    <t>James Neff</t>
  </si>
  <si>
    <t>Vilnis Asars</t>
  </si>
  <si>
    <t>Gary Lawver</t>
  </si>
  <si>
    <t>Matt jones</t>
  </si>
  <si>
    <t>Dan Warner</t>
  </si>
  <si>
    <t>Will Garrett</t>
  </si>
  <si>
    <t>ela lamblin</t>
  </si>
  <si>
    <t>Didier Gottofrey</t>
  </si>
  <si>
    <t>Travis Redfield</t>
  </si>
  <si>
    <t>Expert Support</t>
  </si>
  <si>
    <t>Don Petrick</t>
  </si>
  <si>
    <t>ronald ringuette</t>
  </si>
  <si>
    <t>Expert</t>
  </si>
  <si>
    <t>Jesse Estrin</t>
  </si>
  <si>
    <t>Tyler Keezer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</si>
</sst>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E39B"/>
        <bgColor indexed="64"/>
      </patternFill>
    </fill>
    <fill>
      <patternFill patternType="solid">
        <fgColor rgb="FFEAF1CD"/>
        <bgColor indexed="64"/>
      </patternFill>
    </fill>
    <fill>
      <patternFill patternType="solid">
        <fgColor rgb="FFF2E1B3"/>
        <bgColor indexed="64"/>
      </patternFill>
    </fill>
    <fill>
      <patternFill patternType="solid">
        <fgColor rgb="FFC7B7EF"/>
        <bgColor indexed="64"/>
      </patternFill>
    </fill>
    <fill>
      <patternFill patternType="solid">
        <fgColor rgb="FFDDD3F5"/>
        <bgColor indexed="64"/>
      </patternFill>
    </fill>
    <fill>
      <patternFill patternType="solid">
        <fgColor rgb="FFF9F0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FC6DC"/>
        <bgColor indexed="64"/>
      </patternFill>
    </fill>
    <fill>
      <patternFill patternType="solid">
        <fgColor rgb="FFD7E2EE"/>
        <bgColor indexed="64"/>
      </patternFill>
    </fill>
    <fill>
      <patternFill patternType="solid">
        <fgColor rgb="FFE2A9A5"/>
        <bgColor indexed="64"/>
      </patternFill>
    </fill>
    <fill>
      <patternFill patternType="solid">
        <fgColor rgb="FFF1D3D1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14" fontId="2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3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7" xfId="0" applyFont="1" applyBorder="1" applyAlignment="1">
      <alignment textRotation="90" wrapText="1"/>
    </xf>
    <xf numFmtId="0" fontId="5" fillId="0" borderId="8" xfId="0" applyFont="1" applyBorder="1" applyAlignment="1">
      <alignment wrapText="1"/>
    </xf>
    <xf numFmtId="0" fontId="6" fillId="0" borderId="1" xfId="0" applyFont="1" applyBorder="1" applyAlignment="1">
      <alignment textRotation="90" wrapText="1"/>
    </xf>
    <xf numFmtId="0" fontId="5" fillId="0" borderId="1" xfId="0" applyFont="1" applyBorder="1" applyAlignment="1">
      <alignment horizontal="center" textRotation="90" wrapText="1"/>
    </xf>
    <xf numFmtId="0" fontId="3" fillId="3" borderId="1" xfId="0" applyFont="1" applyFill="1" applyBorder="1"/>
    <xf numFmtId="0" fontId="3" fillId="3" borderId="6" xfId="0" applyFont="1" applyFill="1" applyBorder="1"/>
    <xf numFmtId="0" fontId="3" fillId="4" borderId="1" xfId="0" applyFont="1" applyFill="1" applyBorder="1"/>
    <xf numFmtId="0" fontId="3" fillId="4" borderId="6" xfId="0" applyFont="1" applyFill="1" applyBorder="1"/>
    <xf numFmtId="0" fontId="3" fillId="3" borderId="0" xfId="0" applyFont="1" applyFill="1"/>
    <xf numFmtId="0" fontId="3" fillId="5" borderId="1" xfId="0" applyFont="1" applyFill="1" applyBorder="1"/>
    <xf numFmtId="0" fontId="3" fillId="5" borderId="6" xfId="0" applyFont="1" applyFill="1" applyBorder="1"/>
    <xf numFmtId="0" fontId="3" fillId="6" borderId="1" xfId="0" applyFont="1" applyFill="1" applyBorder="1"/>
    <xf numFmtId="0" fontId="3" fillId="6" borderId="6" xfId="0" applyFont="1" applyFill="1" applyBorder="1"/>
    <xf numFmtId="0" fontId="3" fillId="7" borderId="1" xfId="0" applyFont="1" applyFill="1" applyBorder="1"/>
    <xf numFmtId="0" fontId="3" fillId="7" borderId="6" xfId="0" applyFont="1" applyFill="1" applyBorder="1"/>
    <xf numFmtId="0" fontId="3" fillId="8" borderId="1" xfId="0" applyFont="1" applyFill="1" applyBorder="1"/>
    <xf numFmtId="0" fontId="3" fillId="8" borderId="6" xfId="0" applyFont="1" applyFill="1" applyBorder="1"/>
    <xf numFmtId="0" fontId="0" fillId="8" borderId="1" xfId="0" applyFill="1" applyBorder="1"/>
    <xf numFmtId="0" fontId="0" fillId="6" borderId="1" xfId="0" applyFill="1" applyBorder="1"/>
    <xf numFmtId="0" fontId="3" fillId="9" borderId="1" xfId="0" applyFont="1" applyFill="1" applyBorder="1"/>
    <xf numFmtId="0" fontId="3" fillId="9" borderId="6" xfId="0" applyFont="1" applyFill="1" applyBorder="1"/>
    <xf numFmtId="0" fontId="0" fillId="9" borderId="1" xfId="0" applyFill="1" applyBorder="1"/>
    <xf numFmtId="0" fontId="3" fillId="10" borderId="1" xfId="0" applyFont="1" applyFill="1" applyBorder="1"/>
    <xf numFmtId="0" fontId="3" fillId="10" borderId="6" xfId="0" applyFont="1" applyFill="1" applyBorder="1"/>
    <xf numFmtId="0" fontId="0" fillId="10" borderId="1" xfId="0" applyFill="1" applyBorder="1"/>
    <xf numFmtId="0" fontId="3" fillId="11" borderId="1" xfId="0" applyFont="1" applyFill="1" applyBorder="1"/>
    <xf numFmtId="0" fontId="3" fillId="11" borderId="6" xfId="0" applyFont="1" applyFill="1" applyBorder="1"/>
    <xf numFmtId="0" fontId="3" fillId="12" borderId="1" xfId="0" applyFont="1" applyFill="1" applyBorder="1"/>
    <xf numFmtId="0" fontId="3" fillId="12" borderId="6" xfId="0" applyFont="1" applyFill="1" applyBorder="1"/>
    <xf numFmtId="0" fontId="0" fillId="12" borderId="1" xfId="0" applyFill="1" applyBorder="1"/>
    <xf numFmtId="0" fontId="3" fillId="13" borderId="1" xfId="0" applyFont="1" applyFill="1" applyBorder="1"/>
    <xf numFmtId="0" fontId="3" fillId="13" borderId="6" xfId="0" applyFont="1" applyFill="1" applyBorder="1"/>
    <xf numFmtId="0" fontId="0" fillId="13" borderId="1" xfId="0" applyFill="1" applyBorder="1"/>
    <xf numFmtId="0" fontId="3" fillId="14" borderId="1" xfId="0" applyFont="1" applyFill="1" applyBorder="1"/>
    <xf numFmtId="0" fontId="3" fillId="14" borderId="6" xfId="0" applyFont="1" applyFill="1" applyBorder="1"/>
    <xf numFmtId="0" fontId="0" fillId="14" borderId="1" xfId="0" applyFill="1" applyBorder="1"/>
    <xf numFmtId="0" fontId="0" fillId="5" borderId="1" xfId="0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t%20trials%202025%20PST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on Opener PST#1"/>
      <sheetName val="season standing"/>
      <sheetName val="place points"/>
      <sheetName val="class names"/>
    </sheetNames>
    <definedNames>
      <definedName name="AddPlaceValues"/>
      <definedName name="ShowCardFormClick"/>
      <definedName name="ShowLoopCardFormClick"/>
      <definedName name="SortClassNames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AE97-DAC5-4908-9DA3-E7807B154937}">
  <sheetPr codeName="Sheet22"/>
  <dimension ref="A1:BD52"/>
  <sheetViews>
    <sheetView tabSelected="1" zoomScaleNormal="100"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BA26" sqref="BA26"/>
    </sheetView>
  </sheetViews>
  <sheetFormatPr defaultColWidth="8.265625" defaultRowHeight="13.5" x14ac:dyDescent="0.35"/>
  <cols>
    <col min="1" max="1" width="6.19921875" style="5" customWidth="1"/>
    <col min="2" max="2" width="16.46484375" style="5" customWidth="1"/>
    <col min="3" max="3" width="16.53125" style="5" customWidth="1"/>
    <col min="4" max="4" width="8.796875" style="5" customWidth="1"/>
    <col min="5" max="5" width="8.53125" style="5" customWidth="1"/>
    <col min="6" max="6" width="9" style="5" customWidth="1"/>
    <col min="7" max="7" width="10.1328125" style="5" customWidth="1"/>
    <col min="8" max="8" width="7.1328125" style="5" customWidth="1"/>
    <col min="9" max="9" width="5" style="5" customWidth="1"/>
    <col min="10" max="14" width="4.53125" style="5" customWidth="1"/>
    <col min="15" max="15" width="4.33203125" style="5" customWidth="1"/>
    <col min="16" max="16" width="2.9296875" style="5" customWidth="1"/>
    <col min="17" max="52" width="3.86328125" style="5" customWidth="1"/>
    <col min="53" max="53" width="4.06640625" style="5" customWidth="1"/>
    <col min="54" max="54" width="3.86328125" style="5" customWidth="1"/>
    <col min="55" max="55" width="5.265625" style="5" customWidth="1"/>
    <col min="56" max="56" width="6.6640625" style="5" customWidth="1"/>
    <col min="57" max="16384" width="8.265625" style="5"/>
  </cols>
  <sheetData>
    <row r="1" spans="1:56" ht="18" thickBot="1" x14ac:dyDescent="0.4">
      <c r="A1" s="1" t="s">
        <v>0</v>
      </c>
      <c r="B1" s="2"/>
      <c r="C1" s="2"/>
      <c r="D1" s="2"/>
      <c r="E1" s="2"/>
      <c r="F1" s="3" t="s">
        <v>1</v>
      </c>
      <c r="G1" s="4">
        <v>45724</v>
      </c>
      <c r="H1" s="2"/>
    </row>
    <row r="2" spans="1:56" ht="18" thickBot="1" x14ac:dyDescent="0.5">
      <c r="A2" s="1" t="s">
        <v>2</v>
      </c>
      <c r="B2" s="2"/>
      <c r="C2" s="51" t="s">
        <v>3</v>
      </c>
      <c r="D2" s="52"/>
      <c r="E2" s="52"/>
      <c r="F2" s="52"/>
      <c r="G2" s="52"/>
      <c r="H2" s="52"/>
      <c r="I2" s="53" t="s">
        <v>4</v>
      </c>
      <c r="J2" s="54"/>
      <c r="K2" s="6">
        <v>10</v>
      </c>
    </row>
    <row r="3" spans="1:56" ht="18" thickBot="1" x14ac:dyDescent="0.5">
      <c r="A3" s="1" t="s">
        <v>5</v>
      </c>
      <c r="B3" s="2"/>
      <c r="C3" s="51" t="s">
        <v>6</v>
      </c>
      <c r="D3" s="51"/>
      <c r="E3" s="51" t="s">
        <v>7</v>
      </c>
      <c r="F3" s="52"/>
      <c r="G3" s="52"/>
      <c r="H3" s="52"/>
      <c r="I3" s="53" t="s">
        <v>8</v>
      </c>
      <c r="J3" s="54"/>
      <c r="K3" s="6">
        <v>3</v>
      </c>
      <c r="Q3" s="47" t="s">
        <v>9</v>
      </c>
      <c r="R3" s="48"/>
      <c r="S3" s="49"/>
      <c r="T3" s="47" t="s">
        <v>10</v>
      </c>
      <c r="U3" s="48"/>
      <c r="V3" s="49"/>
      <c r="W3" s="47" t="s">
        <v>11</v>
      </c>
      <c r="X3" s="48"/>
      <c r="Y3" s="49"/>
      <c r="Z3" s="47" t="s">
        <v>12</v>
      </c>
      <c r="AA3" s="48"/>
      <c r="AB3" s="49"/>
      <c r="AC3" s="47" t="s">
        <v>13</v>
      </c>
      <c r="AD3" s="48"/>
      <c r="AE3" s="49"/>
      <c r="AF3" s="47" t="s">
        <v>14</v>
      </c>
      <c r="AG3" s="48"/>
      <c r="AH3" s="49"/>
      <c r="AI3" s="47" t="s">
        <v>15</v>
      </c>
      <c r="AJ3" s="48"/>
      <c r="AK3" s="49"/>
      <c r="AL3" s="47" t="s">
        <v>16</v>
      </c>
      <c r="AM3" s="48"/>
      <c r="AN3" s="49"/>
      <c r="AO3" s="47" t="s">
        <v>17</v>
      </c>
      <c r="AP3" s="48"/>
      <c r="AQ3" s="49"/>
      <c r="AR3" s="47" t="s">
        <v>18</v>
      </c>
      <c r="AS3" s="48"/>
      <c r="AT3" s="49"/>
      <c r="AU3" s="47" t="s">
        <v>19</v>
      </c>
      <c r="AV3" s="48"/>
      <c r="AW3" s="49"/>
      <c r="AX3" s="47" t="s">
        <v>20</v>
      </c>
      <c r="AY3" s="48"/>
      <c r="AZ3" s="49"/>
      <c r="BA3" s="50" t="s">
        <v>21</v>
      </c>
      <c r="BB3" s="50"/>
      <c r="BC3" s="50"/>
      <c r="BD3" s="7" t="s">
        <v>22</v>
      </c>
    </row>
    <row r="4" spans="1:56" ht="53.1" customHeight="1" x14ac:dyDescent="0.4">
      <c r="A4" s="8" t="s">
        <v>23</v>
      </c>
      <c r="B4" s="9" t="s">
        <v>24</v>
      </c>
      <c r="C4" s="9" t="s">
        <v>25</v>
      </c>
      <c r="D4" s="8" t="s">
        <v>26</v>
      </c>
      <c r="E4" s="9" t="s">
        <v>27</v>
      </c>
      <c r="F4" s="9" t="s">
        <v>28</v>
      </c>
      <c r="G4" s="9" t="s">
        <v>5</v>
      </c>
      <c r="H4" s="9" t="s">
        <v>29</v>
      </c>
      <c r="I4" s="10" t="s">
        <v>30</v>
      </c>
      <c r="J4" s="11" t="s">
        <v>31</v>
      </c>
      <c r="K4" s="11" t="s">
        <v>32</v>
      </c>
      <c r="L4" s="9" t="s">
        <v>33</v>
      </c>
      <c r="M4" s="9" t="s">
        <v>34</v>
      </c>
      <c r="N4" s="9" t="s">
        <v>35</v>
      </c>
      <c r="O4" s="12" t="s">
        <v>36</v>
      </c>
      <c r="P4" s="3"/>
      <c r="Q4" s="13" t="s">
        <v>37</v>
      </c>
      <c r="R4" s="13" t="s">
        <v>38</v>
      </c>
      <c r="S4" s="13" t="s">
        <v>39</v>
      </c>
      <c r="T4" s="13" t="s">
        <v>37</v>
      </c>
      <c r="U4" s="13" t="s">
        <v>38</v>
      </c>
      <c r="V4" s="13" t="s">
        <v>39</v>
      </c>
      <c r="W4" s="13" t="s">
        <v>37</v>
      </c>
      <c r="X4" s="13" t="s">
        <v>38</v>
      </c>
      <c r="Y4" s="13" t="s">
        <v>39</v>
      </c>
      <c r="Z4" s="13" t="s">
        <v>37</v>
      </c>
      <c r="AA4" s="13" t="s">
        <v>38</v>
      </c>
      <c r="AB4" s="13" t="s">
        <v>39</v>
      </c>
      <c r="AC4" s="13" t="s">
        <v>37</v>
      </c>
      <c r="AD4" s="13" t="s">
        <v>38</v>
      </c>
      <c r="AE4" s="13" t="s">
        <v>39</v>
      </c>
      <c r="AF4" s="13" t="s">
        <v>37</v>
      </c>
      <c r="AG4" s="13" t="s">
        <v>38</v>
      </c>
      <c r="AH4" s="13" t="s">
        <v>39</v>
      </c>
      <c r="AI4" s="13" t="s">
        <v>37</v>
      </c>
      <c r="AJ4" s="13" t="s">
        <v>38</v>
      </c>
      <c r="AK4" s="13" t="s">
        <v>39</v>
      </c>
      <c r="AL4" s="13" t="s">
        <v>37</v>
      </c>
      <c r="AM4" s="13" t="s">
        <v>38</v>
      </c>
      <c r="AN4" s="13" t="s">
        <v>39</v>
      </c>
      <c r="AO4" s="13" t="s">
        <v>37</v>
      </c>
      <c r="AP4" s="13" t="s">
        <v>38</v>
      </c>
      <c r="AQ4" s="13" t="s">
        <v>39</v>
      </c>
      <c r="AR4" s="13" t="s">
        <v>37</v>
      </c>
      <c r="AS4" s="13" t="s">
        <v>38</v>
      </c>
      <c r="AT4" s="13" t="s">
        <v>39</v>
      </c>
      <c r="AU4" s="13" t="s">
        <v>37</v>
      </c>
      <c r="AV4" s="13" t="s">
        <v>38</v>
      </c>
      <c r="AW4" s="13" t="s">
        <v>39</v>
      </c>
      <c r="AX4" s="13" t="s">
        <v>37</v>
      </c>
      <c r="AY4" s="13" t="s">
        <v>38</v>
      </c>
      <c r="AZ4" s="13" t="s">
        <v>39</v>
      </c>
      <c r="BA4" s="13" t="s">
        <v>37</v>
      </c>
      <c r="BB4" s="13" t="s">
        <v>38</v>
      </c>
      <c r="BC4" s="13" t="s">
        <v>39</v>
      </c>
      <c r="BD4" s="13" t="s">
        <v>40</v>
      </c>
    </row>
    <row r="5" spans="1:56" ht="14.2" customHeight="1" x14ac:dyDescent="0.35">
      <c r="A5" s="14">
        <v>1</v>
      </c>
      <c r="B5" s="14" t="s">
        <v>41</v>
      </c>
      <c r="C5" s="14" t="s">
        <v>42</v>
      </c>
      <c r="D5" s="14" t="b">
        <v>0</v>
      </c>
      <c r="E5" s="14">
        <f t="shared" ref="E5:E52" si="0">IF(O5=0,"DNS",IF(O5&lt;(K$2*K$3),"DNF",I5))</f>
        <v>65</v>
      </c>
      <c r="F5" s="14">
        <f t="shared" ref="F5:F20" si="1">IF(ISNUMBER(E5),J5,"")</f>
        <v>6</v>
      </c>
      <c r="G5" s="14" t="b">
        <v>0</v>
      </c>
      <c r="H5" s="14"/>
      <c r="I5" s="15">
        <f t="shared" ref="I5:I52" si="2">K5+L5*2+M5*3+N5*5</f>
        <v>65</v>
      </c>
      <c r="J5" s="14">
        <f t="shared" ref="J5:J52" si="3">COUNTIF($Q5:$AZ5,0)</f>
        <v>6</v>
      </c>
      <c r="K5" s="14">
        <f t="shared" ref="K5:K52" si="4">COUNTIF($Q5:$AZ5,1)</f>
        <v>7</v>
      </c>
      <c r="L5" s="14">
        <f t="shared" ref="L5:L52" si="5">COUNTIF($Q5:$AZ5,2)</f>
        <v>3</v>
      </c>
      <c r="M5" s="14">
        <f t="shared" ref="M5:M52" si="6">COUNTIF($Q5:$AZ5,3)</f>
        <v>9</v>
      </c>
      <c r="N5" s="14">
        <f t="shared" ref="N5:N52" si="7">COUNTIF($Q5:$AZ5,5)</f>
        <v>5</v>
      </c>
      <c r="O5" s="14">
        <f t="shared" ref="O5:O52" si="8">SUM(J5:N5)</f>
        <v>30</v>
      </c>
      <c r="P5" s="14"/>
      <c r="Q5" s="14">
        <v>3</v>
      </c>
      <c r="R5" s="14">
        <v>1</v>
      </c>
      <c r="S5" s="14">
        <v>2</v>
      </c>
      <c r="T5" s="14">
        <v>5</v>
      </c>
      <c r="U5" s="14">
        <v>1</v>
      </c>
      <c r="V5" s="14">
        <v>2</v>
      </c>
      <c r="W5" s="14">
        <v>2</v>
      </c>
      <c r="X5" s="14">
        <v>1</v>
      </c>
      <c r="Y5" s="14">
        <v>0</v>
      </c>
      <c r="Z5" s="14">
        <v>1</v>
      </c>
      <c r="AA5" s="14">
        <v>3</v>
      </c>
      <c r="AB5" s="14">
        <v>1</v>
      </c>
      <c r="AC5" s="14">
        <v>5</v>
      </c>
      <c r="AD5" s="14">
        <v>0</v>
      </c>
      <c r="AE5" s="14">
        <v>0</v>
      </c>
      <c r="AF5" s="14">
        <v>5</v>
      </c>
      <c r="AG5" s="14">
        <v>0</v>
      </c>
      <c r="AH5" s="14">
        <v>0</v>
      </c>
      <c r="AI5" s="14">
        <v>5</v>
      </c>
      <c r="AJ5" s="14">
        <v>5</v>
      </c>
      <c r="AK5" s="14">
        <v>0</v>
      </c>
      <c r="AL5" s="14">
        <v>3</v>
      </c>
      <c r="AM5" s="14">
        <v>3</v>
      </c>
      <c r="AN5" s="14">
        <v>1</v>
      </c>
      <c r="AO5" s="14">
        <v>3</v>
      </c>
      <c r="AP5" s="14">
        <v>3</v>
      </c>
      <c r="AQ5" s="14">
        <v>3</v>
      </c>
      <c r="AR5" s="14">
        <v>3</v>
      </c>
      <c r="AS5" s="14">
        <v>3</v>
      </c>
      <c r="AT5" s="14">
        <v>1</v>
      </c>
      <c r="AU5" s="14"/>
      <c r="AV5" s="14"/>
      <c r="AW5" s="14"/>
      <c r="AX5" s="14"/>
      <c r="AY5" s="14"/>
      <c r="AZ5" s="14"/>
      <c r="BA5" s="14">
        <f t="shared" ref="BA5:BC6" si="9">SUM(Q5,T5,W5,Z5,AC5,AF5,AI5,AL5,AO5,AR5,AU5,AX5)</f>
        <v>35</v>
      </c>
      <c r="BB5" s="14">
        <f t="shared" si="9"/>
        <v>20</v>
      </c>
      <c r="BC5" s="14">
        <f t="shared" si="9"/>
        <v>10</v>
      </c>
      <c r="BD5" s="14">
        <f>MIN(Q5:S5)+MIN(T5:V5)+MIN(W5:Y5)+MIN(Z5:AB5)+MIN(AC5:AE5)+MIN(AF5:AH5)+MIN(AI5:AK5)+MIN(AL5:AN5)+MIN(AO5:AQ5)+MIN(AR5:AT5)+MIN(AU5:AW5)+MIN(AX5:AZ5)</f>
        <v>8</v>
      </c>
    </row>
    <row r="6" spans="1:56" ht="13.5" customHeight="1" x14ac:dyDescent="0.35">
      <c r="A6" s="16">
        <v>2</v>
      </c>
      <c r="B6" s="16" t="s">
        <v>41</v>
      </c>
      <c r="C6" s="16" t="s">
        <v>43</v>
      </c>
      <c r="D6" s="16" t="b">
        <v>0</v>
      </c>
      <c r="E6" s="16">
        <f t="shared" si="0"/>
        <v>78</v>
      </c>
      <c r="F6" s="16">
        <f t="shared" si="1"/>
        <v>3</v>
      </c>
      <c r="G6" s="16" t="b">
        <v>0</v>
      </c>
      <c r="H6" s="16"/>
      <c r="I6" s="17">
        <f t="shared" si="2"/>
        <v>78</v>
      </c>
      <c r="J6" s="16">
        <f t="shared" si="3"/>
        <v>3</v>
      </c>
      <c r="K6" s="16">
        <f t="shared" si="4"/>
        <v>1</v>
      </c>
      <c r="L6" s="16">
        <f t="shared" si="5"/>
        <v>5</v>
      </c>
      <c r="M6" s="16">
        <f t="shared" si="6"/>
        <v>19</v>
      </c>
      <c r="N6" s="16">
        <f t="shared" si="7"/>
        <v>2</v>
      </c>
      <c r="O6" s="16">
        <f t="shared" si="8"/>
        <v>30</v>
      </c>
      <c r="P6" s="16"/>
      <c r="Q6" s="16">
        <v>0</v>
      </c>
      <c r="R6" s="16">
        <v>2</v>
      </c>
      <c r="S6" s="16">
        <v>3</v>
      </c>
      <c r="T6" s="16">
        <v>0</v>
      </c>
      <c r="U6" s="16">
        <v>3</v>
      </c>
      <c r="V6" s="16">
        <v>2</v>
      </c>
      <c r="W6" s="16">
        <v>3</v>
      </c>
      <c r="X6" s="16">
        <v>3</v>
      </c>
      <c r="Y6" s="16">
        <v>3</v>
      </c>
      <c r="Z6" s="16">
        <v>5</v>
      </c>
      <c r="AA6" s="16">
        <v>3</v>
      </c>
      <c r="AB6" s="16">
        <v>3</v>
      </c>
      <c r="AC6" s="16">
        <v>2</v>
      </c>
      <c r="AD6" s="16">
        <v>3</v>
      </c>
      <c r="AE6" s="16">
        <v>2</v>
      </c>
      <c r="AF6" s="16">
        <v>0</v>
      </c>
      <c r="AG6" s="16">
        <v>3</v>
      </c>
      <c r="AH6" s="16">
        <v>1</v>
      </c>
      <c r="AI6" s="16">
        <v>5</v>
      </c>
      <c r="AJ6" s="16">
        <v>2</v>
      </c>
      <c r="AK6" s="16">
        <v>3</v>
      </c>
      <c r="AL6" s="16">
        <v>3</v>
      </c>
      <c r="AM6" s="16">
        <v>3</v>
      </c>
      <c r="AN6" s="16">
        <v>3</v>
      </c>
      <c r="AO6" s="16">
        <v>3</v>
      </c>
      <c r="AP6" s="16">
        <v>3</v>
      </c>
      <c r="AQ6" s="16">
        <v>3</v>
      </c>
      <c r="AR6" s="16">
        <v>3</v>
      </c>
      <c r="AS6" s="16">
        <v>3</v>
      </c>
      <c r="AT6" s="16">
        <v>3</v>
      </c>
      <c r="AU6" s="16"/>
      <c r="AV6" s="16"/>
      <c r="AW6" s="16"/>
      <c r="AX6" s="16"/>
      <c r="AY6" s="16"/>
      <c r="AZ6" s="16"/>
      <c r="BA6" s="16">
        <f t="shared" si="9"/>
        <v>24</v>
      </c>
      <c r="BB6" s="16">
        <f t="shared" si="9"/>
        <v>28</v>
      </c>
      <c r="BC6" s="16">
        <f t="shared" si="9"/>
        <v>26</v>
      </c>
      <c r="BD6" s="16">
        <f t="shared" ref="BD6" si="10">MIN(Q6:S6)+MIN(T6:V6)+MIN(W6:Y6)+MIN(Z6:AB6)+MIN(AC6:AE6)+MIN(AF6:AH6)+MIN(AI6:AK6)+MIN(AL6:AN6)+MIN(AO6:AQ6)+MIN(AR6:AT6)+MIN(AU6:AW6)+MIN(AX6:AZ6)</f>
        <v>19</v>
      </c>
    </row>
    <row r="7" spans="1:56" ht="13.5" customHeight="1" x14ac:dyDescent="0.35">
      <c r="A7" s="14">
        <v>3</v>
      </c>
      <c r="B7" s="14" t="s">
        <v>41</v>
      </c>
      <c r="C7" s="14" t="s">
        <v>44</v>
      </c>
      <c r="D7" s="14" t="b">
        <v>1</v>
      </c>
      <c r="E7" s="14">
        <f t="shared" si="0"/>
        <v>94</v>
      </c>
      <c r="F7" s="14">
        <f t="shared" si="1"/>
        <v>2</v>
      </c>
      <c r="G7" s="14" t="b">
        <v>0</v>
      </c>
      <c r="H7" s="14">
        <v>1</v>
      </c>
      <c r="I7" s="18">
        <f t="shared" si="2"/>
        <v>94</v>
      </c>
      <c r="J7" s="18">
        <f t="shared" si="3"/>
        <v>2</v>
      </c>
      <c r="K7" s="18">
        <f t="shared" si="4"/>
        <v>1</v>
      </c>
      <c r="L7" s="18">
        <f t="shared" si="5"/>
        <v>6</v>
      </c>
      <c r="M7" s="18">
        <f t="shared" si="6"/>
        <v>12</v>
      </c>
      <c r="N7" s="18">
        <f t="shared" si="7"/>
        <v>9</v>
      </c>
      <c r="O7" s="18">
        <f t="shared" si="8"/>
        <v>30</v>
      </c>
      <c r="P7" s="18"/>
      <c r="Q7" s="18">
        <v>5</v>
      </c>
      <c r="R7" s="18">
        <v>2</v>
      </c>
      <c r="S7" s="18">
        <v>2</v>
      </c>
      <c r="T7" s="18">
        <v>2</v>
      </c>
      <c r="U7" s="18">
        <v>3</v>
      </c>
      <c r="V7" s="18">
        <v>3</v>
      </c>
      <c r="W7" s="18">
        <v>5</v>
      </c>
      <c r="X7" s="18">
        <v>5</v>
      </c>
      <c r="Y7" s="18">
        <v>5</v>
      </c>
      <c r="Z7" s="18">
        <v>5</v>
      </c>
      <c r="AA7" s="18">
        <v>2</v>
      </c>
      <c r="AB7" s="18">
        <v>3</v>
      </c>
      <c r="AC7" s="18">
        <v>3</v>
      </c>
      <c r="AD7" s="18">
        <v>3</v>
      </c>
      <c r="AE7" s="18">
        <v>0</v>
      </c>
      <c r="AF7" s="18">
        <v>3</v>
      </c>
      <c r="AG7" s="18">
        <v>0</v>
      </c>
      <c r="AH7" s="18">
        <v>1</v>
      </c>
      <c r="AI7" s="18">
        <v>5</v>
      </c>
      <c r="AJ7" s="18">
        <v>5</v>
      </c>
      <c r="AK7" s="18">
        <v>3</v>
      </c>
      <c r="AL7" s="18">
        <v>3</v>
      </c>
      <c r="AM7" s="18">
        <v>2</v>
      </c>
      <c r="AN7" s="18">
        <v>2</v>
      </c>
      <c r="AO7" s="18">
        <v>5</v>
      </c>
      <c r="AP7" s="18">
        <v>3</v>
      </c>
      <c r="AQ7" s="18">
        <v>3</v>
      </c>
      <c r="AR7" s="18">
        <v>3</v>
      </c>
      <c r="AS7" s="18">
        <v>5</v>
      </c>
      <c r="AT7" s="18">
        <v>3</v>
      </c>
      <c r="AU7" s="18"/>
      <c r="AV7" s="18"/>
      <c r="AW7" s="18"/>
      <c r="AX7" s="18"/>
      <c r="AY7" s="18"/>
      <c r="AZ7" s="18"/>
      <c r="BA7" s="18"/>
      <c r="BB7" s="18"/>
      <c r="BC7" s="18"/>
      <c r="BD7" s="18"/>
    </row>
    <row r="8" spans="1:56" ht="14.2" customHeight="1" x14ac:dyDescent="0.35">
      <c r="A8" s="19">
        <v>1</v>
      </c>
      <c r="B8" s="19" t="s">
        <v>45</v>
      </c>
      <c r="C8" s="19" t="s">
        <v>46</v>
      </c>
      <c r="D8" s="19" t="b">
        <v>1</v>
      </c>
      <c r="E8" s="19">
        <f t="shared" si="0"/>
        <v>15</v>
      </c>
      <c r="F8" s="19">
        <f t="shared" si="1"/>
        <v>22</v>
      </c>
      <c r="G8" s="19" t="b">
        <v>0</v>
      </c>
      <c r="H8" s="19">
        <v>1</v>
      </c>
      <c r="I8" s="20">
        <f t="shared" si="2"/>
        <v>15</v>
      </c>
      <c r="J8" s="19">
        <f t="shared" si="3"/>
        <v>22</v>
      </c>
      <c r="K8" s="19">
        <f t="shared" si="4"/>
        <v>4</v>
      </c>
      <c r="L8" s="19">
        <f t="shared" si="5"/>
        <v>1</v>
      </c>
      <c r="M8" s="19">
        <f t="shared" si="6"/>
        <v>3</v>
      </c>
      <c r="N8" s="19">
        <f t="shared" si="7"/>
        <v>0</v>
      </c>
      <c r="O8" s="19">
        <f t="shared" si="8"/>
        <v>30</v>
      </c>
      <c r="P8" s="19"/>
      <c r="Q8" s="19">
        <v>0</v>
      </c>
      <c r="R8" s="19">
        <v>0</v>
      </c>
      <c r="S8" s="19">
        <v>0</v>
      </c>
      <c r="T8" s="19">
        <v>1</v>
      </c>
      <c r="U8" s="19">
        <v>1</v>
      </c>
      <c r="V8" s="19">
        <v>0</v>
      </c>
      <c r="W8" s="19">
        <v>0</v>
      </c>
      <c r="X8" s="19">
        <v>0</v>
      </c>
      <c r="Y8" s="19">
        <v>1</v>
      </c>
      <c r="Z8" s="19">
        <v>2</v>
      </c>
      <c r="AA8" s="19">
        <v>3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3</v>
      </c>
      <c r="AJ8" s="19">
        <v>3</v>
      </c>
      <c r="AK8" s="19">
        <v>0</v>
      </c>
      <c r="AL8" s="19">
        <v>0</v>
      </c>
      <c r="AM8" s="19">
        <v>0</v>
      </c>
      <c r="AN8" s="19">
        <v>0</v>
      </c>
      <c r="AO8" s="19">
        <v>1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/>
      <c r="AV8" s="19"/>
      <c r="AW8" s="19"/>
      <c r="AX8" s="19"/>
      <c r="AY8" s="19"/>
      <c r="AZ8" s="19"/>
      <c r="BA8" s="19">
        <f t="shared" ref="BA8:BC8" si="11">SUM(Q8,T8,W8,Z8,AC8,AF8,AI8,AL8,AO8,AR8,AU8,AX8)</f>
        <v>7</v>
      </c>
      <c r="BB8" s="19">
        <f t="shared" si="11"/>
        <v>7</v>
      </c>
      <c r="BC8" s="19">
        <f t="shared" si="11"/>
        <v>1</v>
      </c>
      <c r="BD8" s="19">
        <f t="shared" ref="BD8:BD14" si="12">MIN(Q8:S8)+MIN(T8:V8)+MIN(W8:Y8)+MIN(Z8:AB8)+MIN(AC8:AE8)+MIN(AF8:AH8)+MIN(AI8:AK8)+MIN(AL8:AN8)+MIN(AO8:AQ8)+MIN(AR8:AT8)+MIN(AU8:AW8)+MIN(AX8:AZ8)</f>
        <v>0</v>
      </c>
    </row>
    <row r="9" spans="1:56" ht="14.2" customHeight="1" x14ac:dyDescent="0.35">
      <c r="A9" s="21">
        <v>1</v>
      </c>
      <c r="B9" s="21" t="s">
        <v>47</v>
      </c>
      <c r="C9" s="21" t="s">
        <v>48</v>
      </c>
      <c r="D9" s="21" t="b">
        <v>1</v>
      </c>
      <c r="E9" s="21">
        <f t="shared" si="0"/>
        <v>18</v>
      </c>
      <c r="F9" s="21">
        <f t="shared" si="1"/>
        <v>23</v>
      </c>
      <c r="G9" s="21" t="b">
        <v>0</v>
      </c>
      <c r="H9" s="21">
        <v>1</v>
      </c>
      <c r="I9" s="22">
        <f t="shared" si="2"/>
        <v>18</v>
      </c>
      <c r="J9" s="21">
        <f t="shared" si="3"/>
        <v>23</v>
      </c>
      <c r="K9" s="21">
        <f t="shared" si="4"/>
        <v>3</v>
      </c>
      <c r="L9" s="21">
        <f t="shared" si="5"/>
        <v>1</v>
      </c>
      <c r="M9" s="21">
        <f t="shared" si="6"/>
        <v>1</v>
      </c>
      <c r="N9" s="21">
        <f t="shared" si="7"/>
        <v>2</v>
      </c>
      <c r="O9" s="21">
        <f t="shared" si="8"/>
        <v>30</v>
      </c>
      <c r="P9" s="21"/>
      <c r="Q9" s="21">
        <v>0</v>
      </c>
      <c r="R9" s="21">
        <v>0</v>
      </c>
      <c r="S9" s="21">
        <v>0</v>
      </c>
      <c r="T9" s="21">
        <v>1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1</v>
      </c>
      <c r="AA9" s="21">
        <v>5</v>
      </c>
      <c r="AB9" s="21">
        <v>2</v>
      </c>
      <c r="AC9" s="21">
        <v>0</v>
      </c>
      <c r="AD9" s="21">
        <v>3</v>
      </c>
      <c r="AE9" s="21">
        <v>1</v>
      </c>
      <c r="AF9" s="21">
        <v>0</v>
      </c>
      <c r="AG9" s="21">
        <v>0</v>
      </c>
      <c r="AH9" s="21">
        <v>0</v>
      </c>
      <c r="AI9" s="21">
        <v>0</v>
      </c>
      <c r="AJ9" s="21">
        <v>5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/>
      <c r="AV9" s="21"/>
      <c r="AW9" s="21"/>
      <c r="AX9" s="21"/>
      <c r="AY9" s="21"/>
      <c r="AZ9" s="21"/>
      <c r="BA9" s="21">
        <f t="shared" ref="BA9:BC14" si="13">SUM(Q9,T9,W9,Z9,AC9,AF9,AI9,AL9,AO9,AR9,AU9,AX9)</f>
        <v>2</v>
      </c>
      <c r="BB9" s="21">
        <f t="shared" si="13"/>
        <v>13</v>
      </c>
      <c r="BC9" s="21">
        <f t="shared" si="13"/>
        <v>3</v>
      </c>
      <c r="BD9" s="21">
        <f t="shared" si="12"/>
        <v>1</v>
      </c>
    </row>
    <row r="10" spans="1:56" customFormat="1" ht="14.25" x14ac:dyDescent="0.45">
      <c r="A10" s="23">
        <v>2</v>
      </c>
      <c r="B10" s="23" t="s">
        <v>47</v>
      </c>
      <c r="C10" s="23" t="s">
        <v>49</v>
      </c>
      <c r="D10" s="23" t="b">
        <v>1</v>
      </c>
      <c r="E10" s="23">
        <f t="shared" si="0"/>
        <v>35</v>
      </c>
      <c r="F10" s="23">
        <f t="shared" si="1"/>
        <v>13</v>
      </c>
      <c r="G10" s="23" t="b">
        <v>0</v>
      </c>
      <c r="H10" s="23">
        <v>2</v>
      </c>
      <c r="I10" s="24">
        <f t="shared" si="2"/>
        <v>35</v>
      </c>
      <c r="J10" s="23">
        <f t="shared" si="3"/>
        <v>13</v>
      </c>
      <c r="K10" s="23">
        <f t="shared" si="4"/>
        <v>7</v>
      </c>
      <c r="L10" s="23">
        <f t="shared" si="5"/>
        <v>4</v>
      </c>
      <c r="M10" s="23">
        <f t="shared" si="6"/>
        <v>5</v>
      </c>
      <c r="N10" s="23">
        <f t="shared" si="7"/>
        <v>1</v>
      </c>
      <c r="O10" s="23">
        <f t="shared" si="8"/>
        <v>30</v>
      </c>
      <c r="P10" s="23"/>
      <c r="Q10" s="23">
        <v>2</v>
      </c>
      <c r="R10" s="23">
        <v>0</v>
      </c>
      <c r="S10" s="23">
        <v>1</v>
      </c>
      <c r="T10" s="23">
        <v>0</v>
      </c>
      <c r="U10" s="23">
        <v>1</v>
      </c>
      <c r="V10" s="23">
        <v>2</v>
      </c>
      <c r="W10" s="23">
        <v>1</v>
      </c>
      <c r="X10" s="23">
        <v>0</v>
      </c>
      <c r="Y10" s="23">
        <v>0</v>
      </c>
      <c r="Z10" s="23">
        <v>3</v>
      </c>
      <c r="AA10" s="23">
        <v>2</v>
      </c>
      <c r="AB10" s="23">
        <v>3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1</v>
      </c>
      <c r="AJ10" s="23">
        <v>0</v>
      </c>
      <c r="AK10" s="23">
        <v>0</v>
      </c>
      <c r="AL10" s="23">
        <v>0</v>
      </c>
      <c r="AM10" s="23">
        <v>1</v>
      </c>
      <c r="AN10" s="23">
        <v>2</v>
      </c>
      <c r="AO10" s="23">
        <v>3</v>
      </c>
      <c r="AP10" s="23">
        <v>1</v>
      </c>
      <c r="AQ10" s="23">
        <v>3</v>
      </c>
      <c r="AR10" s="23">
        <v>1</v>
      </c>
      <c r="AS10" s="23">
        <v>3</v>
      </c>
      <c r="AT10" s="23">
        <v>5</v>
      </c>
      <c r="AU10" s="23"/>
      <c r="AV10" s="23"/>
      <c r="AW10" s="23"/>
      <c r="AX10" s="23"/>
      <c r="AY10" s="23"/>
      <c r="AZ10" s="23"/>
      <c r="BA10" s="23">
        <f t="shared" si="13"/>
        <v>11</v>
      </c>
      <c r="BB10" s="23">
        <f t="shared" si="13"/>
        <v>8</v>
      </c>
      <c r="BC10" s="23">
        <f t="shared" si="13"/>
        <v>16</v>
      </c>
      <c r="BD10" s="23">
        <f t="shared" si="12"/>
        <v>4</v>
      </c>
    </row>
    <row r="11" spans="1:56" customFormat="1" ht="14.25" x14ac:dyDescent="0.45">
      <c r="A11" s="21">
        <v>3</v>
      </c>
      <c r="B11" s="21" t="s">
        <v>47</v>
      </c>
      <c r="C11" s="21" t="s">
        <v>50</v>
      </c>
      <c r="D11" s="21" t="b">
        <v>1</v>
      </c>
      <c r="E11" s="21">
        <f t="shared" si="0"/>
        <v>42</v>
      </c>
      <c r="F11" s="21">
        <f t="shared" si="1"/>
        <v>13</v>
      </c>
      <c r="G11" s="21" t="b">
        <v>0</v>
      </c>
      <c r="H11" s="21">
        <v>3</v>
      </c>
      <c r="I11" s="22">
        <f t="shared" si="2"/>
        <v>42</v>
      </c>
      <c r="J11" s="21">
        <f t="shared" si="3"/>
        <v>13</v>
      </c>
      <c r="K11" s="21">
        <f t="shared" si="4"/>
        <v>4</v>
      </c>
      <c r="L11" s="21">
        <f t="shared" si="5"/>
        <v>5</v>
      </c>
      <c r="M11" s="21">
        <f t="shared" si="6"/>
        <v>6</v>
      </c>
      <c r="N11" s="21">
        <f t="shared" si="7"/>
        <v>2</v>
      </c>
      <c r="O11" s="21">
        <f t="shared" si="8"/>
        <v>30</v>
      </c>
      <c r="P11" s="21"/>
      <c r="Q11" s="21">
        <v>3</v>
      </c>
      <c r="R11" s="21">
        <v>1</v>
      </c>
      <c r="S11" s="21">
        <v>0</v>
      </c>
      <c r="T11" s="21">
        <v>3</v>
      </c>
      <c r="U11" s="21">
        <v>1</v>
      </c>
      <c r="V11" s="21">
        <v>2</v>
      </c>
      <c r="W11" s="21">
        <v>3</v>
      </c>
      <c r="X11" s="21">
        <v>5</v>
      </c>
      <c r="Y11" s="21">
        <v>0</v>
      </c>
      <c r="Z11" s="21">
        <v>0</v>
      </c>
      <c r="AA11" s="21">
        <v>0</v>
      </c>
      <c r="AB11" s="21">
        <v>1</v>
      </c>
      <c r="AC11" s="21">
        <v>1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3</v>
      </c>
      <c r="AJ11" s="21">
        <v>5</v>
      </c>
      <c r="AK11" s="21">
        <v>0</v>
      </c>
      <c r="AL11" s="21">
        <v>2</v>
      </c>
      <c r="AM11" s="21">
        <v>2</v>
      </c>
      <c r="AN11" s="21">
        <v>2</v>
      </c>
      <c r="AO11" s="21">
        <v>0</v>
      </c>
      <c r="AP11" s="21">
        <v>2</v>
      </c>
      <c r="AQ11" s="21">
        <v>0</v>
      </c>
      <c r="AR11" s="21">
        <v>0</v>
      </c>
      <c r="AS11" s="21">
        <v>3</v>
      </c>
      <c r="AT11" s="21">
        <v>3</v>
      </c>
      <c r="AU11" s="21"/>
      <c r="AV11" s="21"/>
      <c r="AW11" s="21"/>
      <c r="AX11" s="21"/>
      <c r="AY11" s="21"/>
      <c r="AZ11" s="21"/>
      <c r="BA11" s="21">
        <f t="shared" si="13"/>
        <v>15</v>
      </c>
      <c r="BB11" s="21">
        <f t="shared" si="13"/>
        <v>19</v>
      </c>
      <c r="BC11" s="21">
        <f t="shared" si="13"/>
        <v>8</v>
      </c>
      <c r="BD11" s="21">
        <f t="shared" si="12"/>
        <v>3</v>
      </c>
    </row>
    <row r="12" spans="1:56" ht="14.2" customHeight="1" x14ac:dyDescent="0.35">
      <c r="A12" s="19">
        <v>1</v>
      </c>
      <c r="B12" s="19" t="s">
        <v>51</v>
      </c>
      <c r="C12" s="19" t="s">
        <v>52</v>
      </c>
      <c r="D12" s="19" t="b">
        <v>1</v>
      </c>
      <c r="E12" s="19">
        <f t="shared" si="0"/>
        <v>3</v>
      </c>
      <c r="F12" s="19">
        <f t="shared" si="1"/>
        <v>27</v>
      </c>
      <c r="G12" s="19" t="b">
        <v>0</v>
      </c>
      <c r="H12" s="19">
        <v>1</v>
      </c>
      <c r="I12" s="20">
        <f t="shared" si="2"/>
        <v>3</v>
      </c>
      <c r="J12" s="19">
        <f t="shared" si="3"/>
        <v>27</v>
      </c>
      <c r="K12" s="19">
        <f t="shared" si="4"/>
        <v>3</v>
      </c>
      <c r="L12" s="19">
        <f t="shared" si="5"/>
        <v>0</v>
      </c>
      <c r="M12" s="19">
        <f t="shared" si="6"/>
        <v>0</v>
      </c>
      <c r="N12" s="19">
        <f t="shared" si="7"/>
        <v>0</v>
      </c>
      <c r="O12" s="19">
        <f t="shared" si="8"/>
        <v>30</v>
      </c>
      <c r="P12" s="19"/>
      <c r="Q12" s="19">
        <v>1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1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1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/>
      <c r="AV12" s="19"/>
      <c r="AW12" s="19"/>
      <c r="AX12" s="19"/>
      <c r="AY12" s="19"/>
      <c r="AZ12" s="19"/>
      <c r="BA12" s="19">
        <f t="shared" si="13"/>
        <v>2</v>
      </c>
      <c r="BB12" s="19">
        <f t="shared" si="13"/>
        <v>0</v>
      </c>
      <c r="BC12" s="19">
        <f t="shared" si="13"/>
        <v>1</v>
      </c>
      <c r="BD12" s="19">
        <f t="shared" si="12"/>
        <v>0</v>
      </c>
    </row>
    <row r="13" spans="1:56" ht="14.2" customHeight="1" x14ac:dyDescent="0.45">
      <c r="A13" s="25">
        <v>2</v>
      </c>
      <c r="B13" s="25" t="s">
        <v>51</v>
      </c>
      <c r="C13" s="25" t="s">
        <v>53</v>
      </c>
      <c r="D13" s="25" t="b">
        <v>1</v>
      </c>
      <c r="E13" s="25">
        <f t="shared" si="0"/>
        <v>31</v>
      </c>
      <c r="F13" s="25">
        <f t="shared" si="1"/>
        <v>16</v>
      </c>
      <c r="G13" s="25" t="b">
        <v>0</v>
      </c>
      <c r="H13" s="25">
        <v>2</v>
      </c>
      <c r="I13" s="26">
        <f t="shared" si="2"/>
        <v>31</v>
      </c>
      <c r="J13" s="25">
        <f t="shared" si="3"/>
        <v>16</v>
      </c>
      <c r="K13" s="25">
        <f t="shared" si="4"/>
        <v>6</v>
      </c>
      <c r="L13" s="25">
        <f t="shared" si="5"/>
        <v>1</v>
      </c>
      <c r="M13" s="25">
        <f t="shared" si="6"/>
        <v>6</v>
      </c>
      <c r="N13" s="25">
        <f t="shared" si="7"/>
        <v>1</v>
      </c>
      <c r="O13" s="25">
        <f t="shared" si="8"/>
        <v>30</v>
      </c>
      <c r="P13" s="27"/>
      <c r="Q13" s="25">
        <v>5</v>
      </c>
      <c r="R13" s="25">
        <v>1</v>
      </c>
      <c r="S13" s="25">
        <v>1</v>
      </c>
      <c r="T13" s="25">
        <v>0</v>
      </c>
      <c r="U13" s="25">
        <v>0</v>
      </c>
      <c r="V13" s="25">
        <v>0</v>
      </c>
      <c r="W13" s="25">
        <v>3</v>
      </c>
      <c r="X13" s="25">
        <v>0</v>
      </c>
      <c r="Y13" s="25">
        <v>0</v>
      </c>
      <c r="Z13" s="25">
        <v>3</v>
      </c>
      <c r="AA13" s="25">
        <v>1</v>
      </c>
      <c r="AB13" s="25">
        <v>3</v>
      </c>
      <c r="AC13" s="25">
        <v>3</v>
      </c>
      <c r="AD13" s="25">
        <v>1</v>
      </c>
      <c r="AE13" s="25">
        <v>0</v>
      </c>
      <c r="AF13" s="25">
        <v>1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1</v>
      </c>
      <c r="AN13" s="25">
        <v>2</v>
      </c>
      <c r="AO13" s="25">
        <v>3</v>
      </c>
      <c r="AP13" s="25">
        <v>0</v>
      </c>
      <c r="AQ13" s="25">
        <v>3</v>
      </c>
      <c r="AR13" s="25">
        <v>0</v>
      </c>
      <c r="AS13" s="25">
        <v>0</v>
      </c>
      <c r="AT13" s="25">
        <v>0</v>
      </c>
      <c r="AU13" s="25"/>
      <c r="AV13" s="25"/>
      <c r="AW13" s="25"/>
      <c r="AX13" s="25"/>
      <c r="AY13" s="25"/>
      <c r="AZ13" s="25"/>
      <c r="BA13" s="25">
        <f t="shared" si="13"/>
        <v>18</v>
      </c>
      <c r="BB13" s="25">
        <f t="shared" si="13"/>
        <v>4</v>
      </c>
      <c r="BC13" s="25">
        <f t="shared" si="13"/>
        <v>9</v>
      </c>
      <c r="BD13" s="25">
        <f t="shared" si="12"/>
        <v>2</v>
      </c>
    </row>
    <row r="14" spans="1:56" ht="14.2" customHeight="1" x14ac:dyDescent="0.35">
      <c r="A14" s="19" t="s">
        <v>54</v>
      </c>
      <c r="B14" s="19" t="s">
        <v>51</v>
      </c>
      <c r="C14" s="19" t="s">
        <v>55</v>
      </c>
      <c r="D14" s="19" t="b">
        <v>1</v>
      </c>
      <c r="E14" s="19" t="str">
        <f t="shared" si="0"/>
        <v>DNS</v>
      </c>
      <c r="F14" s="19" t="str">
        <f t="shared" si="1"/>
        <v/>
      </c>
      <c r="G14" s="19" t="b">
        <v>0</v>
      </c>
      <c r="H14" s="19"/>
      <c r="I14" s="20">
        <f t="shared" si="2"/>
        <v>0</v>
      </c>
      <c r="J14" s="19">
        <f t="shared" si="3"/>
        <v>0</v>
      </c>
      <c r="K14" s="19">
        <f t="shared" si="4"/>
        <v>0</v>
      </c>
      <c r="L14" s="19">
        <f t="shared" si="5"/>
        <v>0</v>
      </c>
      <c r="M14" s="19">
        <f t="shared" si="6"/>
        <v>0</v>
      </c>
      <c r="N14" s="19">
        <f t="shared" si="7"/>
        <v>0</v>
      </c>
      <c r="O14" s="19">
        <f t="shared" si="8"/>
        <v>0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>
        <f t="shared" si="13"/>
        <v>0</v>
      </c>
      <c r="BB14" s="19">
        <f t="shared" si="13"/>
        <v>0</v>
      </c>
      <c r="BC14" s="19">
        <f t="shared" si="13"/>
        <v>0</v>
      </c>
      <c r="BD14" s="19">
        <f t="shared" si="12"/>
        <v>0</v>
      </c>
    </row>
    <row r="15" spans="1:56" customFormat="1" ht="14.25" x14ac:dyDescent="0.45">
      <c r="A15" s="21">
        <v>1</v>
      </c>
      <c r="B15" s="21" t="s">
        <v>56</v>
      </c>
      <c r="C15" s="21" t="s">
        <v>57</v>
      </c>
      <c r="D15" s="21" t="b">
        <v>1</v>
      </c>
      <c r="E15" s="21">
        <f t="shared" si="0"/>
        <v>36</v>
      </c>
      <c r="F15" s="21">
        <f t="shared" si="1"/>
        <v>14</v>
      </c>
      <c r="G15" s="21" t="b">
        <v>0</v>
      </c>
      <c r="H15" s="21">
        <v>1</v>
      </c>
      <c r="I15" s="22">
        <f t="shared" si="2"/>
        <v>36</v>
      </c>
      <c r="J15" s="21">
        <f t="shared" si="3"/>
        <v>14</v>
      </c>
      <c r="K15" s="21">
        <f t="shared" si="4"/>
        <v>7</v>
      </c>
      <c r="L15" s="21">
        <f t="shared" si="5"/>
        <v>4</v>
      </c>
      <c r="M15" s="21">
        <f t="shared" si="6"/>
        <v>2</v>
      </c>
      <c r="N15" s="21">
        <f t="shared" si="7"/>
        <v>3</v>
      </c>
      <c r="O15" s="21">
        <f t="shared" si="8"/>
        <v>30</v>
      </c>
      <c r="P15" s="21"/>
      <c r="Q15" s="21">
        <v>0</v>
      </c>
      <c r="R15" s="21">
        <v>2</v>
      </c>
      <c r="S15" s="21">
        <v>1</v>
      </c>
      <c r="T15" s="21">
        <v>2</v>
      </c>
      <c r="U15" s="21">
        <v>1</v>
      </c>
      <c r="V15" s="21">
        <v>2</v>
      </c>
      <c r="W15" s="21">
        <v>1</v>
      </c>
      <c r="X15" s="21">
        <v>0</v>
      </c>
      <c r="Y15" s="21">
        <v>1</v>
      </c>
      <c r="Z15" s="21">
        <v>0</v>
      </c>
      <c r="AA15" s="21">
        <v>5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3</v>
      </c>
      <c r="AJ15" s="21">
        <v>1</v>
      </c>
      <c r="AK15" s="21">
        <v>1</v>
      </c>
      <c r="AL15" s="21">
        <v>0</v>
      </c>
      <c r="AM15" s="21">
        <v>0</v>
      </c>
      <c r="AN15" s="21">
        <v>5</v>
      </c>
      <c r="AO15" s="21">
        <v>1</v>
      </c>
      <c r="AP15" s="21">
        <v>5</v>
      </c>
      <c r="AQ15" s="21">
        <v>0</v>
      </c>
      <c r="AR15" s="21">
        <v>3</v>
      </c>
      <c r="AS15" s="21">
        <v>0</v>
      </c>
      <c r="AT15" s="21">
        <v>2</v>
      </c>
      <c r="AU15" s="21"/>
      <c r="AV15" s="21"/>
      <c r="AW15" s="21"/>
      <c r="AX15" s="21"/>
      <c r="AY15" s="21"/>
      <c r="AZ15" s="21"/>
      <c r="BA15" s="21">
        <f t="shared" ref="BA15:BC30" si="14">SUM(Q15,T15,W15,Z15,AC15,AF15,AI15,AL15,AO15,AR15,AU15,AX15)</f>
        <v>10</v>
      </c>
      <c r="BB15" s="21">
        <f t="shared" si="14"/>
        <v>14</v>
      </c>
      <c r="BC15" s="21">
        <f t="shared" si="14"/>
        <v>12</v>
      </c>
      <c r="BD15" s="21">
        <f t="shared" ref="BD15:BD18" si="15">MIN(Q15:S15)+MIN(T15:V15)+MIN(W15:Y15)+MIN(Z15:AB15)+MIN(AC15:AE15)+MIN(AF15:AH15)+MIN(AI15:AK15)+MIN(AL15:AN15)+MIN(AO15:AQ15)+MIN(AR15:AT15)+MIN(AU15:AW15)+MIN(AX15:AZ15)</f>
        <v>2</v>
      </c>
    </row>
    <row r="16" spans="1:56" customFormat="1" ht="14.25" x14ac:dyDescent="0.45">
      <c r="A16" s="23">
        <v>2</v>
      </c>
      <c r="B16" s="23" t="s">
        <v>56</v>
      </c>
      <c r="C16" s="23" t="s">
        <v>58</v>
      </c>
      <c r="D16" s="23" t="b">
        <v>1</v>
      </c>
      <c r="E16" s="23">
        <f t="shared" si="0"/>
        <v>60</v>
      </c>
      <c r="F16" s="23">
        <f t="shared" si="1"/>
        <v>5</v>
      </c>
      <c r="G16" s="23" t="b">
        <v>0</v>
      </c>
      <c r="H16" s="23">
        <v>2</v>
      </c>
      <c r="I16" s="24">
        <f t="shared" si="2"/>
        <v>60</v>
      </c>
      <c r="J16" s="23">
        <f t="shared" si="3"/>
        <v>5</v>
      </c>
      <c r="K16" s="23">
        <f t="shared" si="4"/>
        <v>8</v>
      </c>
      <c r="L16" s="23">
        <f t="shared" si="5"/>
        <v>5</v>
      </c>
      <c r="M16" s="23">
        <f t="shared" si="6"/>
        <v>9</v>
      </c>
      <c r="N16" s="23">
        <f t="shared" si="7"/>
        <v>3</v>
      </c>
      <c r="O16" s="23">
        <f t="shared" si="8"/>
        <v>30</v>
      </c>
      <c r="P16" s="23"/>
      <c r="Q16" s="23">
        <v>2</v>
      </c>
      <c r="R16" s="23">
        <v>1</v>
      </c>
      <c r="S16" s="23">
        <v>2</v>
      </c>
      <c r="T16" s="23">
        <v>1</v>
      </c>
      <c r="U16" s="23">
        <v>3</v>
      </c>
      <c r="V16" s="23">
        <v>0</v>
      </c>
      <c r="W16" s="23">
        <v>5</v>
      </c>
      <c r="X16" s="23">
        <v>1</v>
      </c>
      <c r="Y16" s="23">
        <v>1</v>
      </c>
      <c r="Z16" s="23">
        <v>1</v>
      </c>
      <c r="AA16" s="23">
        <v>1</v>
      </c>
      <c r="AB16" s="23">
        <v>3</v>
      </c>
      <c r="AC16" s="23">
        <v>1</v>
      </c>
      <c r="AD16" s="23">
        <v>0</v>
      </c>
      <c r="AE16" s="23">
        <v>0</v>
      </c>
      <c r="AF16" s="23">
        <v>5</v>
      </c>
      <c r="AG16" s="23">
        <v>1</v>
      </c>
      <c r="AH16" s="23">
        <v>0</v>
      </c>
      <c r="AI16" s="23">
        <v>5</v>
      </c>
      <c r="AJ16" s="23">
        <v>3</v>
      </c>
      <c r="AK16" s="23">
        <v>3</v>
      </c>
      <c r="AL16" s="23">
        <v>2</v>
      </c>
      <c r="AM16" s="23">
        <v>2</v>
      </c>
      <c r="AN16" s="23">
        <v>2</v>
      </c>
      <c r="AO16" s="23">
        <v>3</v>
      </c>
      <c r="AP16" s="23">
        <v>3</v>
      </c>
      <c r="AQ16" s="23">
        <v>3</v>
      </c>
      <c r="AR16" s="23">
        <v>0</v>
      </c>
      <c r="AS16" s="23">
        <v>3</v>
      </c>
      <c r="AT16" s="23">
        <v>3</v>
      </c>
      <c r="AU16" s="23"/>
      <c r="AV16" s="23"/>
      <c r="AW16" s="23"/>
      <c r="AX16" s="23"/>
      <c r="AY16" s="23"/>
      <c r="AZ16" s="23"/>
      <c r="BA16" s="23">
        <f t="shared" si="14"/>
        <v>25</v>
      </c>
      <c r="BB16" s="23">
        <f t="shared" si="14"/>
        <v>18</v>
      </c>
      <c r="BC16" s="23">
        <f t="shared" si="14"/>
        <v>17</v>
      </c>
      <c r="BD16" s="23">
        <f t="shared" si="15"/>
        <v>11</v>
      </c>
    </row>
    <row r="17" spans="1:56" ht="13.5" customHeight="1" x14ac:dyDescent="0.35">
      <c r="A17" s="21">
        <v>3</v>
      </c>
      <c r="B17" s="21" t="s">
        <v>56</v>
      </c>
      <c r="C17" s="21" t="s">
        <v>59</v>
      </c>
      <c r="D17" s="21" t="b">
        <v>1</v>
      </c>
      <c r="E17" s="21">
        <f t="shared" si="0"/>
        <v>75</v>
      </c>
      <c r="F17" s="21">
        <f t="shared" si="1"/>
        <v>4</v>
      </c>
      <c r="G17" s="21" t="b">
        <v>0</v>
      </c>
      <c r="H17" s="21">
        <v>3</v>
      </c>
      <c r="I17" s="22">
        <f t="shared" si="2"/>
        <v>75</v>
      </c>
      <c r="J17" s="21">
        <f t="shared" si="3"/>
        <v>4</v>
      </c>
      <c r="K17" s="21">
        <f t="shared" si="4"/>
        <v>4</v>
      </c>
      <c r="L17" s="21">
        <f t="shared" si="5"/>
        <v>1</v>
      </c>
      <c r="M17" s="21">
        <f t="shared" si="6"/>
        <v>18</v>
      </c>
      <c r="N17" s="21">
        <f t="shared" si="7"/>
        <v>3</v>
      </c>
      <c r="O17" s="21">
        <f t="shared" si="8"/>
        <v>30</v>
      </c>
      <c r="P17" s="21"/>
      <c r="Q17" s="21">
        <v>3</v>
      </c>
      <c r="R17" s="21">
        <v>3</v>
      </c>
      <c r="S17" s="21">
        <v>3</v>
      </c>
      <c r="T17" s="21">
        <v>5</v>
      </c>
      <c r="U17" s="21">
        <v>1</v>
      </c>
      <c r="V17" s="21">
        <v>3</v>
      </c>
      <c r="W17" s="21">
        <v>3</v>
      </c>
      <c r="X17" s="21">
        <v>3</v>
      </c>
      <c r="Y17" s="21">
        <v>3</v>
      </c>
      <c r="Z17" s="21">
        <v>3</v>
      </c>
      <c r="AA17" s="21">
        <v>3</v>
      </c>
      <c r="AB17" s="21">
        <v>3</v>
      </c>
      <c r="AC17" s="21">
        <v>0</v>
      </c>
      <c r="AD17" s="21">
        <v>3</v>
      </c>
      <c r="AE17" s="21">
        <v>0</v>
      </c>
      <c r="AF17" s="21">
        <v>1</v>
      </c>
      <c r="AG17" s="21">
        <v>2</v>
      </c>
      <c r="AH17" s="21">
        <v>1</v>
      </c>
      <c r="AI17" s="21">
        <v>3</v>
      </c>
      <c r="AJ17" s="21">
        <v>3</v>
      </c>
      <c r="AK17" s="21">
        <v>1</v>
      </c>
      <c r="AL17" s="21">
        <v>0</v>
      </c>
      <c r="AM17" s="21">
        <v>3</v>
      </c>
      <c r="AN17" s="21">
        <v>5</v>
      </c>
      <c r="AO17" s="21">
        <v>3</v>
      </c>
      <c r="AP17" s="21">
        <v>0</v>
      </c>
      <c r="AQ17" s="21">
        <v>3</v>
      </c>
      <c r="AR17" s="21">
        <v>5</v>
      </c>
      <c r="AS17" s="21">
        <v>3</v>
      </c>
      <c r="AT17" s="21">
        <v>3</v>
      </c>
      <c r="AU17" s="21"/>
      <c r="AV17" s="21"/>
      <c r="AW17" s="21"/>
      <c r="AX17" s="21"/>
      <c r="AY17" s="21"/>
      <c r="AZ17" s="21"/>
      <c r="BA17" s="21">
        <f t="shared" si="14"/>
        <v>26</v>
      </c>
      <c r="BB17" s="21">
        <f t="shared" si="14"/>
        <v>24</v>
      </c>
      <c r="BC17" s="21">
        <f t="shared" si="14"/>
        <v>25</v>
      </c>
      <c r="BD17" s="21">
        <f t="shared" si="15"/>
        <v>15</v>
      </c>
    </row>
    <row r="18" spans="1:56" ht="14.2" customHeight="1" x14ac:dyDescent="0.35">
      <c r="A18" s="23">
        <v>4</v>
      </c>
      <c r="B18" s="23" t="s">
        <v>56</v>
      </c>
      <c r="C18" s="23" t="s">
        <v>60</v>
      </c>
      <c r="D18" s="23" t="b">
        <v>1</v>
      </c>
      <c r="E18" s="23">
        <f t="shared" si="0"/>
        <v>83</v>
      </c>
      <c r="F18" s="23">
        <f t="shared" si="1"/>
        <v>3</v>
      </c>
      <c r="G18" s="23" t="b">
        <v>0</v>
      </c>
      <c r="H18" s="23">
        <v>4</v>
      </c>
      <c r="I18" s="24">
        <f t="shared" si="2"/>
        <v>83</v>
      </c>
      <c r="J18" s="23">
        <f t="shared" si="3"/>
        <v>3</v>
      </c>
      <c r="K18" s="23">
        <f t="shared" si="4"/>
        <v>6</v>
      </c>
      <c r="L18" s="23">
        <f t="shared" si="5"/>
        <v>0</v>
      </c>
      <c r="M18" s="23">
        <f t="shared" si="6"/>
        <v>14</v>
      </c>
      <c r="N18" s="23">
        <f t="shared" si="7"/>
        <v>7</v>
      </c>
      <c r="O18" s="23">
        <f t="shared" si="8"/>
        <v>30</v>
      </c>
      <c r="P18" s="23"/>
      <c r="Q18" s="23">
        <v>1</v>
      </c>
      <c r="R18" s="23">
        <v>1</v>
      </c>
      <c r="S18" s="23">
        <v>1</v>
      </c>
      <c r="T18" s="23">
        <v>3</v>
      </c>
      <c r="U18" s="23">
        <v>3</v>
      </c>
      <c r="V18" s="23">
        <v>3</v>
      </c>
      <c r="W18" s="23">
        <v>3</v>
      </c>
      <c r="X18" s="23">
        <v>5</v>
      </c>
      <c r="Y18" s="23">
        <v>5</v>
      </c>
      <c r="Z18" s="23">
        <v>5</v>
      </c>
      <c r="AA18" s="23">
        <v>5</v>
      </c>
      <c r="AB18" s="23">
        <v>3</v>
      </c>
      <c r="AC18" s="23">
        <v>1</v>
      </c>
      <c r="AD18" s="23">
        <v>1</v>
      </c>
      <c r="AE18" s="23">
        <v>0</v>
      </c>
      <c r="AF18" s="23">
        <v>0</v>
      </c>
      <c r="AG18" s="23">
        <v>1</v>
      </c>
      <c r="AH18" s="23">
        <v>0</v>
      </c>
      <c r="AI18" s="23">
        <v>3</v>
      </c>
      <c r="AJ18" s="23">
        <v>5</v>
      </c>
      <c r="AK18" s="23">
        <v>3</v>
      </c>
      <c r="AL18" s="23">
        <v>3</v>
      </c>
      <c r="AM18" s="23">
        <v>5</v>
      </c>
      <c r="AN18" s="23">
        <v>3</v>
      </c>
      <c r="AO18" s="23">
        <v>3</v>
      </c>
      <c r="AP18" s="23">
        <v>3</v>
      </c>
      <c r="AQ18" s="23">
        <v>3</v>
      </c>
      <c r="AR18" s="23">
        <v>5</v>
      </c>
      <c r="AS18" s="23">
        <v>3</v>
      </c>
      <c r="AT18" s="23">
        <v>3</v>
      </c>
      <c r="AU18" s="23"/>
      <c r="AV18" s="23"/>
      <c r="AW18" s="23"/>
      <c r="AX18" s="23"/>
      <c r="AY18" s="23"/>
      <c r="AZ18" s="23"/>
      <c r="BA18" s="23">
        <f t="shared" si="14"/>
        <v>27</v>
      </c>
      <c r="BB18" s="23">
        <f t="shared" si="14"/>
        <v>32</v>
      </c>
      <c r="BC18" s="23">
        <f t="shared" si="14"/>
        <v>24</v>
      </c>
      <c r="BD18" s="23">
        <f t="shared" si="15"/>
        <v>22</v>
      </c>
    </row>
    <row r="19" spans="1:56" customFormat="1" ht="14.25" x14ac:dyDescent="0.45">
      <c r="A19" s="21">
        <v>5</v>
      </c>
      <c r="B19" s="21" t="s">
        <v>56</v>
      </c>
      <c r="C19" s="21" t="s">
        <v>61</v>
      </c>
      <c r="D19" s="21" t="b">
        <v>1</v>
      </c>
      <c r="E19" s="21">
        <f t="shared" si="0"/>
        <v>90</v>
      </c>
      <c r="F19" s="21">
        <f t="shared" si="1"/>
        <v>0</v>
      </c>
      <c r="G19" s="21" t="b">
        <v>0</v>
      </c>
      <c r="H19" s="21">
        <v>5</v>
      </c>
      <c r="I19" s="22">
        <f t="shared" si="2"/>
        <v>90</v>
      </c>
      <c r="J19" s="21">
        <f t="shared" si="3"/>
        <v>0</v>
      </c>
      <c r="K19" s="21">
        <f t="shared" si="4"/>
        <v>1</v>
      </c>
      <c r="L19" s="21">
        <f t="shared" si="5"/>
        <v>2</v>
      </c>
      <c r="M19" s="21">
        <f t="shared" si="6"/>
        <v>25</v>
      </c>
      <c r="N19" s="21">
        <f t="shared" si="7"/>
        <v>2</v>
      </c>
      <c r="O19" s="21">
        <f t="shared" si="8"/>
        <v>30</v>
      </c>
      <c r="P19" s="28"/>
      <c r="Q19" s="21">
        <v>3</v>
      </c>
      <c r="R19" s="21">
        <v>3</v>
      </c>
      <c r="S19" s="21">
        <v>3</v>
      </c>
      <c r="T19" s="21">
        <v>3</v>
      </c>
      <c r="U19" s="21">
        <v>3</v>
      </c>
      <c r="V19" s="21">
        <v>3</v>
      </c>
      <c r="W19" s="21">
        <v>5</v>
      </c>
      <c r="X19" s="21">
        <v>3</v>
      </c>
      <c r="Y19" s="21">
        <v>3</v>
      </c>
      <c r="Z19" s="21">
        <v>3</v>
      </c>
      <c r="AA19" s="21">
        <v>3</v>
      </c>
      <c r="AB19" s="21">
        <v>3</v>
      </c>
      <c r="AC19" s="21">
        <v>3</v>
      </c>
      <c r="AD19" s="21">
        <v>3</v>
      </c>
      <c r="AE19" s="21">
        <v>3</v>
      </c>
      <c r="AF19" s="21">
        <v>3</v>
      </c>
      <c r="AG19" s="21">
        <v>3</v>
      </c>
      <c r="AH19" s="21">
        <v>2</v>
      </c>
      <c r="AI19" s="21">
        <v>3</v>
      </c>
      <c r="AJ19" s="21">
        <v>5</v>
      </c>
      <c r="AK19" s="21">
        <v>3</v>
      </c>
      <c r="AL19" s="21">
        <v>3</v>
      </c>
      <c r="AM19" s="21">
        <v>1</v>
      </c>
      <c r="AN19" s="21">
        <v>2</v>
      </c>
      <c r="AO19" s="21">
        <v>3</v>
      </c>
      <c r="AP19" s="21">
        <v>3</v>
      </c>
      <c r="AQ19" s="21">
        <v>3</v>
      </c>
      <c r="AR19" s="21">
        <v>3</v>
      </c>
      <c r="AS19" s="21">
        <v>3</v>
      </c>
      <c r="AT19" s="21">
        <v>3</v>
      </c>
      <c r="AU19" s="21"/>
      <c r="AV19" s="21"/>
      <c r="AW19" s="21"/>
      <c r="AX19" s="21"/>
      <c r="AY19" s="21"/>
      <c r="AZ19" s="21"/>
      <c r="BA19" s="21">
        <f t="shared" si="14"/>
        <v>32</v>
      </c>
      <c r="BB19" s="21">
        <f t="shared" si="14"/>
        <v>30</v>
      </c>
      <c r="BC19" s="21">
        <f t="shared" si="14"/>
        <v>28</v>
      </c>
      <c r="BD19" s="21">
        <f>MIN(Q19:S19)+MIN(T19:V19)+MIN(W19:Y19)+MIN(Z19:AB19)+MIN(AC19:AE19)+MIN(AF19:AH19)+MIN(AI19:AK19)+MIN(AL19:AN19)+MIN(AO19:AQ19)+MIN(AR19:AT19)+MIN(AU19:AW19)+MIN(AX19:AZ19)</f>
        <v>27</v>
      </c>
    </row>
    <row r="20" spans="1:56" ht="14.2" customHeight="1" x14ac:dyDescent="0.35">
      <c r="A20" s="23" t="s">
        <v>62</v>
      </c>
      <c r="B20" s="23" t="s">
        <v>56</v>
      </c>
      <c r="C20" s="23" t="s">
        <v>63</v>
      </c>
      <c r="D20" s="23" t="b">
        <v>1</v>
      </c>
      <c r="E20" s="23" t="str">
        <f t="shared" si="0"/>
        <v>DNF</v>
      </c>
      <c r="F20" s="23" t="str">
        <f t="shared" si="1"/>
        <v/>
      </c>
      <c r="G20" s="23" t="b">
        <v>0</v>
      </c>
      <c r="H20" s="23"/>
      <c r="I20" s="24">
        <f t="shared" si="2"/>
        <v>36</v>
      </c>
      <c r="J20" s="23">
        <f t="shared" si="3"/>
        <v>0</v>
      </c>
      <c r="K20" s="23">
        <f t="shared" si="4"/>
        <v>1</v>
      </c>
      <c r="L20" s="23">
        <f t="shared" si="5"/>
        <v>1</v>
      </c>
      <c r="M20" s="23">
        <f t="shared" si="6"/>
        <v>1</v>
      </c>
      <c r="N20" s="23">
        <f t="shared" si="7"/>
        <v>6</v>
      </c>
      <c r="O20" s="23">
        <f t="shared" si="8"/>
        <v>9</v>
      </c>
      <c r="P20" s="23"/>
      <c r="Q20" s="23">
        <v>5</v>
      </c>
      <c r="R20" s="23"/>
      <c r="S20" s="23"/>
      <c r="T20" s="23">
        <v>5</v>
      </c>
      <c r="U20" s="23"/>
      <c r="V20" s="23"/>
      <c r="W20" s="23">
        <v>1</v>
      </c>
      <c r="X20" s="23"/>
      <c r="Y20" s="23"/>
      <c r="Z20" s="23">
        <v>5</v>
      </c>
      <c r="AA20" s="23"/>
      <c r="AB20" s="23"/>
      <c r="AC20" s="23">
        <v>5</v>
      </c>
      <c r="AD20" s="23"/>
      <c r="AE20" s="23"/>
      <c r="AF20" s="23">
        <v>2</v>
      </c>
      <c r="AG20" s="23"/>
      <c r="AH20" s="23"/>
      <c r="AI20" s="23">
        <v>5</v>
      </c>
      <c r="AJ20" s="23"/>
      <c r="AK20" s="23"/>
      <c r="AL20" s="23">
        <v>5</v>
      </c>
      <c r="AM20" s="23"/>
      <c r="AN20" s="23"/>
      <c r="AO20" s="23">
        <v>3</v>
      </c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>
        <f t="shared" si="14"/>
        <v>36</v>
      </c>
      <c r="BB20" s="23">
        <f t="shared" si="14"/>
        <v>0</v>
      </c>
      <c r="BC20" s="23">
        <f t="shared" si="14"/>
        <v>0</v>
      </c>
      <c r="BD20" s="23">
        <f>MIN(Q20:S20)+MIN(T20:V20)+MIN(W20:Y20)+MIN(Z20:AB20)+MIN(AC20:AE20)+MIN(AF20:AH20)+MIN(AI20:AK20)+MIN(AL20:AN20)+MIN(AO20:AQ20)+MIN(AR20:AT20)+MIN(AU20:AW20)+MIN(AX20:AZ20)</f>
        <v>36</v>
      </c>
    </row>
    <row r="21" spans="1:56" ht="13.5" customHeight="1" x14ac:dyDescent="0.45">
      <c r="A21" s="21" t="s">
        <v>62</v>
      </c>
      <c r="B21" s="21" t="s">
        <v>56</v>
      </c>
      <c r="C21" s="21" t="s">
        <v>64</v>
      </c>
      <c r="D21" s="21" t="b">
        <v>1</v>
      </c>
      <c r="E21" s="21" t="str">
        <f t="shared" si="0"/>
        <v>DNF</v>
      </c>
      <c r="F21" s="28"/>
      <c r="G21" s="21" t="b">
        <v>0</v>
      </c>
      <c r="H21" s="21"/>
      <c r="I21" s="22">
        <f t="shared" si="2"/>
        <v>68</v>
      </c>
      <c r="J21" s="21">
        <f t="shared" si="3"/>
        <v>2</v>
      </c>
      <c r="K21" s="21">
        <f t="shared" si="4"/>
        <v>3</v>
      </c>
      <c r="L21" s="21">
        <f t="shared" si="5"/>
        <v>1</v>
      </c>
      <c r="M21" s="21">
        <f t="shared" si="6"/>
        <v>11</v>
      </c>
      <c r="N21" s="21">
        <f t="shared" si="7"/>
        <v>6</v>
      </c>
      <c r="O21" s="21">
        <f t="shared" si="8"/>
        <v>23</v>
      </c>
      <c r="P21" s="28"/>
      <c r="Q21" s="21">
        <v>1</v>
      </c>
      <c r="R21" s="21">
        <v>5</v>
      </c>
      <c r="S21" s="21">
        <v>0</v>
      </c>
      <c r="T21" s="21">
        <v>3</v>
      </c>
      <c r="U21" s="21">
        <v>5</v>
      </c>
      <c r="V21" s="21">
        <v>3</v>
      </c>
      <c r="W21" s="21">
        <v>3</v>
      </c>
      <c r="X21" s="21">
        <v>1</v>
      </c>
      <c r="Y21" s="21">
        <v>5</v>
      </c>
      <c r="Z21" s="21">
        <v>5</v>
      </c>
      <c r="AA21" s="21">
        <v>2</v>
      </c>
      <c r="AB21" s="21"/>
      <c r="AC21" s="21">
        <v>1</v>
      </c>
      <c r="AD21" s="21">
        <v>0</v>
      </c>
      <c r="AE21" s="21"/>
      <c r="AF21" s="21">
        <v>3</v>
      </c>
      <c r="AG21" s="21">
        <v>3</v>
      </c>
      <c r="AH21" s="21"/>
      <c r="AI21" s="21">
        <v>3</v>
      </c>
      <c r="AJ21" s="21">
        <v>5</v>
      </c>
      <c r="AK21" s="21"/>
      <c r="AL21" s="21">
        <v>5</v>
      </c>
      <c r="AM21" s="21">
        <v>3</v>
      </c>
      <c r="AN21" s="21"/>
      <c r="AO21" s="21">
        <v>3</v>
      </c>
      <c r="AP21" s="21">
        <v>3</v>
      </c>
      <c r="AQ21" s="21"/>
      <c r="AR21" s="21">
        <v>3</v>
      </c>
      <c r="AS21" s="21">
        <v>3</v>
      </c>
      <c r="AT21" s="21"/>
      <c r="AU21" s="21"/>
      <c r="AV21" s="21"/>
      <c r="AW21" s="21"/>
      <c r="AX21" s="21"/>
      <c r="AY21" s="21"/>
      <c r="AZ21" s="21"/>
      <c r="BA21" s="21">
        <f t="shared" si="14"/>
        <v>30</v>
      </c>
      <c r="BB21" s="21">
        <f t="shared" si="14"/>
        <v>30</v>
      </c>
      <c r="BC21" s="21">
        <f t="shared" si="14"/>
        <v>8</v>
      </c>
      <c r="BD21" s="21">
        <f t="shared" ref="BD21:BD22" si="16">MIN(Q21:S21)+MIN(T21:V21)+MIN(W21:Y21)+MIN(Z21:AB21)+MIN(AC21:AE21)+MIN(AF21:AH21)+MIN(AI21:AK21)+MIN(AL21:AN21)+MIN(AO21:AQ21)+MIN(AR21:AT21)+MIN(AU21:AW21)+MIN(AX21:AZ21)</f>
        <v>21</v>
      </c>
    </row>
    <row r="22" spans="1:56" customFormat="1" ht="14.25" x14ac:dyDescent="0.45">
      <c r="A22" s="23" t="s">
        <v>54</v>
      </c>
      <c r="B22" s="23" t="s">
        <v>56</v>
      </c>
      <c r="C22" s="23" t="s">
        <v>65</v>
      </c>
      <c r="D22" s="23" t="b">
        <v>1</v>
      </c>
      <c r="E22" s="23" t="str">
        <f t="shared" si="0"/>
        <v>DNS</v>
      </c>
      <c r="F22" s="23" t="str">
        <f t="shared" ref="F22:F52" si="17">IF(ISNUMBER(E22),J22,"")</f>
        <v/>
      </c>
      <c r="G22" s="23" t="b">
        <v>0</v>
      </c>
      <c r="H22" s="23"/>
      <c r="I22" s="24">
        <f t="shared" si="2"/>
        <v>0</v>
      </c>
      <c r="J22" s="23">
        <f t="shared" si="3"/>
        <v>0</v>
      </c>
      <c r="K22" s="23">
        <f t="shared" si="4"/>
        <v>0</v>
      </c>
      <c r="L22" s="23">
        <f t="shared" si="5"/>
        <v>0</v>
      </c>
      <c r="M22" s="23">
        <f t="shared" si="6"/>
        <v>0</v>
      </c>
      <c r="N22" s="23">
        <f t="shared" si="7"/>
        <v>0</v>
      </c>
      <c r="O22" s="23">
        <f t="shared" si="8"/>
        <v>0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>
        <f t="shared" si="14"/>
        <v>0</v>
      </c>
      <c r="BB22" s="23">
        <f t="shared" si="14"/>
        <v>0</v>
      </c>
      <c r="BC22" s="23">
        <f t="shared" si="14"/>
        <v>0</v>
      </c>
      <c r="BD22" s="23">
        <f t="shared" si="16"/>
        <v>0</v>
      </c>
    </row>
    <row r="23" spans="1:56" ht="14.2" customHeight="1" x14ac:dyDescent="0.45">
      <c r="A23" s="29">
        <v>1</v>
      </c>
      <c r="B23" s="29" t="s">
        <v>66</v>
      </c>
      <c r="C23" s="29" t="s">
        <v>67</v>
      </c>
      <c r="D23" s="29" t="b">
        <v>1</v>
      </c>
      <c r="E23" s="29">
        <f t="shared" si="0"/>
        <v>18</v>
      </c>
      <c r="F23" s="29">
        <f t="shared" si="17"/>
        <v>19</v>
      </c>
      <c r="G23" s="29" t="b">
        <v>0</v>
      </c>
      <c r="H23" s="29">
        <v>1</v>
      </c>
      <c r="I23" s="30">
        <f t="shared" si="2"/>
        <v>18</v>
      </c>
      <c r="J23" s="29">
        <f t="shared" si="3"/>
        <v>19</v>
      </c>
      <c r="K23" s="29">
        <f t="shared" si="4"/>
        <v>6</v>
      </c>
      <c r="L23" s="29">
        <f t="shared" si="5"/>
        <v>3</v>
      </c>
      <c r="M23" s="29">
        <f t="shared" si="6"/>
        <v>2</v>
      </c>
      <c r="N23" s="29">
        <f t="shared" si="7"/>
        <v>0</v>
      </c>
      <c r="O23" s="29">
        <f t="shared" si="8"/>
        <v>30</v>
      </c>
      <c r="P23" s="31"/>
      <c r="Q23" s="29">
        <v>0</v>
      </c>
      <c r="R23" s="29">
        <v>0</v>
      </c>
      <c r="S23" s="29">
        <v>1</v>
      </c>
      <c r="T23" s="29">
        <v>1</v>
      </c>
      <c r="U23" s="29">
        <v>0</v>
      </c>
      <c r="V23" s="29">
        <v>0</v>
      </c>
      <c r="W23" s="29">
        <v>2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1</v>
      </c>
      <c r="AD23" s="29">
        <v>1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1</v>
      </c>
      <c r="AL23" s="29">
        <v>2</v>
      </c>
      <c r="AM23" s="29">
        <v>3</v>
      </c>
      <c r="AN23" s="29">
        <v>2</v>
      </c>
      <c r="AO23" s="29">
        <v>0</v>
      </c>
      <c r="AP23" s="29">
        <v>0</v>
      </c>
      <c r="AQ23" s="29">
        <v>3</v>
      </c>
      <c r="AR23" s="29">
        <v>1</v>
      </c>
      <c r="AS23" s="29">
        <v>0</v>
      </c>
      <c r="AT23" s="29">
        <v>0</v>
      </c>
      <c r="AU23" s="29"/>
      <c r="AV23" s="29"/>
      <c r="AW23" s="29"/>
      <c r="AX23" s="29"/>
      <c r="AY23" s="29"/>
      <c r="AZ23" s="29"/>
      <c r="BA23" s="29">
        <f t="shared" si="14"/>
        <v>7</v>
      </c>
      <c r="BB23" s="29">
        <f t="shared" si="14"/>
        <v>4</v>
      </c>
      <c r="BC23" s="29">
        <f t="shared" si="14"/>
        <v>7</v>
      </c>
      <c r="BD23" s="29">
        <f t="shared" ref="BD23:BD29" si="18">MIN(Q23:S23)+MIN(T23:V23)+MIN(W23:Y23)+MIN(Z23:AB23)+MIN(AC23:AE23)+MIN(AF23:AH23)+MIN(AI23:AK23)+MIN(AL23:AN23)+MIN(AO23:AQ23)+MIN(AR23:AT23)+MIN(AU23:AW23)+MIN(AX23:AZ23)</f>
        <v>2</v>
      </c>
    </row>
    <row r="24" spans="1:56" customFormat="1" ht="14.25" x14ac:dyDescent="0.45">
      <c r="A24" s="32">
        <v>2</v>
      </c>
      <c r="B24" s="32" t="s">
        <v>66</v>
      </c>
      <c r="C24" s="32" t="s">
        <v>68</v>
      </c>
      <c r="D24" s="32" t="b">
        <v>1</v>
      </c>
      <c r="E24" s="32">
        <f t="shared" si="0"/>
        <v>41</v>
      </c>
      <c r="F24" s="32">
        <f t="shared" si="17"/>
        <v>11</v>
      </c>
      <c r="G24" s="32" t="b">
        <v>0</v>
      </c>
      <c r="H24" s="32">
        <v>2</v>
      </c>
      <c r="I24" s="33">
        <f t="shared" si="2"/>
        <v>41</v>
      </c>
      <c r="J24" s="32">
        <f t="shared" si="3"/>
        <v>11</v>
      </c>
      <c r="K24" s="32">
        <f t="shared" si="4"/>
        <v>10</v>
      </c>
      <c r="L24" s="32">
        <f t="shared" si="5"/>
        <v>2</v>
      </c>
      <c r="M24" s="32">
        <f t="shared" si="6"/>
        <v>4</v>
      </c>
      <c r="N24" s="32">
        <f t="shared" si="7"/>
        <v>3</v>
      </c>
      <c r="O24" s="32">
        <f t="shared" si="8"/>
        <v>30</v>
      </c>
      <c r="P24" s="32"/>
      <c r="Q24" s="32">
        <v>3</v>
      </c>
      <c r="R24" s="32">
        <v>0</v>
      </c>
      <c r="S24" s="32">
        <v>1</v>
      </c>
      <c r="T24" s="32">
        <v>1</v>
      </c>
      <c r="U24" s="32">
        <v>1</v>
      </c>
      <c r="V24" s="32">
        <v>1</v>
      </c>
      <c r="W24" s="32">
        <v>0</v>
      </c>
      <c r="X24" s="32">
        <v>1</v>
      </c>
      <c r="Y24" s="32">
        <v>3</v>
      </c>
      <c r="Z24" s="32">
        <v>5</v>
      </c>
      <c r="AA24" s="32">
        <v>0</v>
      </c>
      <c r="AB24" s="32">
        <v>1</v>
      </c>
      <c r="AC24" s="32">
        <v>0</v>
      </c>
      <c r="AD24" s="32">
        <v>5</v>
      </c>
      <c r="AE24" s="32">
        <v>1</v>
      </c>
      <c r="AF24" s="32">
        <v>0</v>
      </c>
      <c r="AG24" s="32">
        <v>0</v>
      </c>
      <c r="AH24" s="32">
        <v>0</v>
      </c>
      <c r="AI24" s="32">
        <v>1</v>
      </c>
      <c r="AJ24" s="32">
        <v>5</v>
      </c>
      <c r="AK24" s="32">
        <v>3</v>
      </c>
      <c r="AL24" s="32">
        <v>0</v>
      </c>
      <c r="AM24" s="32">
        <v>2</v>
      </c>
      <c r="AN24" s="32">
        <v>3</v>
      </c>
      <c r="AO24" s="32">
        <v>0</v>
      </c>
      <c r="AP24" s="32">
        <v>1</v>
      </c>
      <c r="AQ24" s="32">
        <v>2</v>
      </c>
      <c r="AR24" s="32">
        <v>0</v>
      </c>
      <c r="AS24" s="32">
        <v>1</v>
      </c>
      <c r="AT24" s="32">
        <v>0</v>
      </c>
      <c r="AU24" s="32"/>
      <c r="AV24" s="32"/>
      <c r="AW24" s="32"/>
      <c r="AX24" s="32"/>
      <c r="AY24" s="32"/>
      <c r="AZ24" s="32"/>
      <c r="BA24" s="32">
        <f t="shared" si="14"/>
        <v>10</v>
      </c>
      <c r="BB24" s="32">
        <f t="shared" si="14"/>
        <v>16</v>
      </c>
      <c r="BC24" s="32">
        <f t="shared" si="14"/>
        <v>15</v>
      </c>
      <c r="BD24" s="32">
        <f t="shared" si="18"/>
        <v>2</v>
      </c>
    </row>
    <row r="25" spans="1:56" ht="13.5" customHeight="1" x14ac:dyDescent="0.35">
      <c r="A25" s="29">
        <v>3</v>
      </c>
      <c r="B25" s="29" t="s">
        <v>66</v>
      </c>
      <c r="C25" s="29" t="s">
        <v>69</v>
      </c>
      <c r="D25" s="29" t="b">
        <v>1</v>
      </c>
      <c r="E25" s="29">
        <f t="shared" si="0"/>
        <v>48</v>
      </c>
      <c r="F25" s="29">
        <f t="shared" si="17"/>
        <v>8</v>
      </c>
      <c r="G25" s="29" t="b">
        <v>0</v>
      </c>
      <c r="H25" s="29">
        <v>3</v>
      </c>
      <c r="I25" s="30">
        <f t="shared" si="2"/>
        <v>48</v>
      </c>
      <c r="J25" s="29">
        <f t="shared" si="3"/>
        <v>8</v>
      </c>
      <c r="K25" s="29">
        <f t="shared" si="4"/>
        <v>12</v>
      </c>
      <c r="L25" s="29">
        <f t="shared" si="5"/>
        <v>2</v>
      </c>
      <c r="M25" s="29">
        <f t="shared" si="6"/>
        <v>4</v>
      </c>
      <c r="N25" s="29">
        <f t="shared" si="7"/>
        <v>4</v>
      </c>
      <c r="O25" s="29">
        <f t="shared" si="8"/>
        <v>30</v>
      </c>
      <c r="P25" s="29"/>
      <c r="Q25" s="29">
        <v>1</v>
      </c>
      <c r="R25" s="29">
        <v>0</v>
      </c>
      <c r="S25" s="29">
        <v>0</v>
      </c>
      <c r="T25" s="29">
        <v>3</v>
      </c>
      <c r="U25" s="29">
        <v>0</v>
      </c>
      <c r="V25" s="29">
        <v>5</v>
      </c>
      <c r="W25" s="29">
        <v>1</v>
      </c>
      <c r="X25" s="29">
        <v>5</v>
      </c>
      <c r="Y25" s="29">
        <v>0</v>
      </c>
      <c r="Z25" s="29">
        <v>5</v>
      </c>
      <c r="AA25" s="29">
        <v>1</v>
      </c>
      <c r="AB25" s="29">
        <v>5</v>
      </c>
      <c r="AC25" s="29">
        <v>1</v>
      </c>
      <c r="AD25" s="29">
        <v>0</v>
      </c>
      <c r="AE25" s="29">
        <v>1</v>
      </c>
      <c r="AF25" s="29">
        <v>0</v>
      </c>
      <c r="AG25" s="29">
        <v>0</v>
      </c>
      <c r="AH25" s="29">
        <v>0</v>
      </c>
      <c r="AI25" s="29">
        <v>3</v>
      </c>
      <c r="AJ25" s="29">
        <v>1</v>
      </c>
      <c r="AK25" s="29">
        <v>2</v>
      </c>
      <c r="AL25" s="29">
        <v>3</v>
      </c>
      <c r="AM25" s="29">
        <v>1</v>
      </c>
      <c r="AN25" s="29">
        <v>2</v>
      </c>
      <c r="AO25" s="29">
        <v>1</v>
      </c>
      <c r="AP25" s="29">
        <v>3</v>
      </c>
      <c r="AQ25" s="29">
        <v>1</v>
      </c>
      <c r="AR25" s="29">
        <v>1</v>
      </c>
      <c r="AS25" s="29">
        <v>1</v>
      </c>
      <c r="AT25" s="29">
        <v>1</v>
      </c>
      <c r="AU25" s="29"/>
      <c r="AV25" s="29"/>
      <c r="AW25" s="29"/>
      <c r="AX25" s="29"/>
      <c r="AY25" s="29"/>
      <c r="AZ25" s="29"/>
      <c r="BA25" s="29">
        <f t="shared" si="14"/>
        <v>19</v>
      </c>
      <c r="BB25" s="29">
        <f t="shared" si="14"/>
        <v>12</v>
      </c>
      <c r="BC25" s="29">
        <f t="shared" si="14"/>
        <v>17</v>
      </c>
      <c r="BD25" s="29">
        <f t="shared" si="18"/>
        <v>5</v>
      </c>
    </row>
    <row r="26" spans="1:56" ht="14.2" customHeight="1" x14ac:dyDescent="0.45">
      <c r="A26" s="32">
        <v>4</v>
      </c>
      <c r="B26" s="32" t="s">
        <v>66</v>
      </c>
      <c r="C26" s="32" t="s">
        <v>70</v>
      </c>
      <c r="D26" s="32" t="b">
        <v>1</v>
      </c>
      <c r="E26" s="32">
        <f t="shared" si="0"/>
        <v>70</v>
      </c>
      <c r="F26" s="32">
        <f t="shared" si="17"/>
        <v>3</v>
      </c>
      <c r="G26" s="32" t="b">
        <v>0</v>
      </c>
      <c r="H26" s="32">
        <v>4</v>
      </c>
      <c r="I26" s="33">
        <f t="shared" si="2"/>
        <v>70</v>
      </c>
      <c r="J26" s="32">
        <f t="shared" si="3"/>
        <v>3</v>
      </c>
      <c r="K26" s="32">
        <f t="shared" si="4"/>
        <v>5</v>
      </c>
      <c r="L26" s="32">
        <f t="shared" si="5"/>
        <v>7</v>
      </c>
      <c r="M26" s="32">
        <f t="shared" si="6"/>
        <v>12</v>
      </c>
      <c r="N26" s="32">
        <f t="shared" si="7"/>
        <v>3</v>
      </c>
      <c r="O26" s="32">
        <f t="shared" si="8"/>
        <v>30</v>
      </c>
      <c r="P26" s="34"/>
      <c r="Q26" s="32">
        <v>2</v>
      </c>
      <c r="R26" s="32">
        <v>3</v>
      </c>
      <c r="S26" s="32">
        <v>0</v>
      </c>
      <c r="T26" s="32">
        <v>3</v>
      </c>
      <c r="U26" s="32">
        <v>3</v>
      </c>
      <c r="V26" s="32">
        <v>3</v>
      </c>
      <c r="W26" s="32">
        <v>2</v>
      </c>
      <c r="X26" s="32">
        <v>5</v>
      </c>
      <c r="Y26" s="32">
        <v>1</v>
      </c>
      <c r="Z26" s="32">
        <v>3</v>
      </c>
      <c r="AA26" s="32">
        <v>2</v>
      </c>
      <c r="AB26" s="32">
        <v>1</v>
      </c>
      <c r="AC26" s="32">
        <v>2</v>
      </c>
      <c r="AD26" s="32">
        <v>1</v>
      </c>
      <c r="AE26" s="32">
        <v>1</v>
      </c>
      <c r="AF26" s="32">
        <v>2</v>
      </c>
      <c r="AG26" s="32">
        <v>0</v>
      </c>
      <c r="AH26" s="32">
        <v>0</v>
      </c>
      <c r="AI26" s="32">
        <v>3</v>
      </c>
      <c r="AJ26" s="32">
        <v>5</v>
      </c>
      <c r="AK26" s="32">
        <v>3</v>
      </c>
      <c r="AL26" s="32">
        <v>3</v>
      </c>
      <c r="AM26" s="32">
        <v>5</v>
      </c>
      <c r="AN26" s="32">
        <v>2</v>
      </c>
      <c r="AO26" s="32">
        <v>3</v>
      </c>
      <c r="AP26" s="32">
        <v>3</v>
      </c>
      <c r="AQ26" s="32">
        <v>3</v>
      </c>
      <c r="AR26" s="32">
        <v>3</v>
      </c>
      <c r="AS26" s="32">
        <v>1</v>
      </c>
      <c r="AT26" s="32">
        <v>2</v>
      </c>
      <c r="AU26" s="32"/>
      <c r="AV26" s="32"/>
      <c r="AW26" s="32"/>
      <c r="AX26" s="32"/>
      <c r="AY26" s="32"/>
      <c r="AZ26" s="32"/>
      <c r="BA26" s="32">
        <f t="shared" si="14"/>
        <v>26</v>
      </c>
      <c r="BB26" s="32">
        <f t="shared" si="14"/>
        <v>28</v>
      </c>
      <c r="BC26" s="32">
        <f t="shared" si="14"/>
        <v>16</v>
      </c>
      <c r="BD26" s="32">
        <f t="shared" si="18"/>
        <v>15</v>
      </c>
    </row>
    <row r="27" spans="1:56" ht="13.5" customHeight="1" x14ac:dyDescent="0.35">
      <c r="A27" s="29">
        <v>5</v>
      </c>
      <c r="B27" s="29" t="s">
        <v>66</v>
      </c>
      <c r="C27" s="29" t="s">
        <v>71</v>
      </c>
      <c r="D27" s="29" t="b">
        <v>1</v>
      </c>
      <c r="E27" s="29">
        <f t="shared" si="0"/>
        <v>71</v>
      </c>
      <c r="F27" s="29">
        <f t="shared" si="17"/>
        <v>5</v>
      </c>
      <c r="G27" s="29" t="b">
        <v>0</v>
      </c>
      <c r="H27" s="29">
        <v>5</v>
      </c>
      <c r="I27" s="30">
        <f t="shared" si="2"/>
        <v>71</v>
      </c>
      <c r="J27" s="29">
        <f t="shared" si="3"/>
        <v>5</v>
      </c>
      <c r="K27" s="29">
        <f t="shared" si="4"/>
        <v>4</v>
      </c>
      <c r="L27" s="29">
        <f t="shared" si="5"/>
        <v>2</v>
      </c>
      <c r="M27" s="29">
        <f t="shared" si="6"/>
        <v>16</v>
      </c>
      <c r="N27" s="29">
        <f t="shared" si="7"/>
        <v>3</v>
      </c>
      <c r="O27" s="29">
        <f t="shared" si="8"/>
        <v>30</v>
      </c>
      <c r="P27" s="29"/>
      <c r="Q27" s="29">
        <v>3</v>
      </c>
      <c r="R27" s="29">
        <v>3</v>
      </c>
      <c r="S27" s="29">
        <v>3</v>
      </c>
      <c r="T27" s="29">
        <v>3</v>
      </c>
      <c r="U27" s="29">
        <v>1</v>
      </c>
      <c r="V27" s="29">
        <v>2</v>
      </c>
      <c r="W27" s="29">
        <v>0</v>
      </c>
      <c r="X27" s="29">
        <v>3</v>
      </c>
      <c r="Y27" s="29">
        <v>3</v>
      </c>
      <c r="Z27" s="29">
        <v>0</v>
      </c>
      <c r="AA27" s="29">
        <v>1</v>
      </c>
      <c r="AB27" s="29">
        <v>0</v>
      </c>
      <c r="AC27" s="29">
        <v>5</v>
      </c>
      <c r="AD27" s="29">
        <v>3</v>
      </c>
      <c r="AE27" s="29">
        <v>0</v>
      </c>
      <c r="AF27" s="29">
        <v>0</v>
      </c>
      <c r="AG27" s="29">
        <v>3</v>
      </c>
      <c r="AH27" s="29">
        <v>1</v>
      </c>
      <c r="AI27" s="29">
        <v>5</v>
      </c>
      <c r="AJ27" s="29">
        <v>5</v>
      </c>
      <c r="AK27" s="29">
        <v>3</v>
      </c>
      <c r="AL27" s="29">
        <v>1</v>
      </c>
      <c r="AM27" s="29">
        <v>3</v>
      </c>
      <c r="AN27" s="29">
        <v>3</v>
      </c>
      <c r="AO27" s="29">
        <v>2</v>
      </c>
      <c r="AP27" s="29">
        <v>3</v>
      </c>
      <c r="AQ27" s="29">
        <v>3</v>
      </c>
      <c r="AR27" s="29">
        <v>3</v>
      </c>
      <c r="AS27" s="29">
        <v>3</v>
      </c>
      <c r="AT27" s="29">
        <v>3</v>
      </c>
      <c r="AU27" s="29"/>
      <c r="AV27" s="29"/>
      <c r="AW27" s="29"/>
      <c r="AX27" s="29"/>
      <c r="AY27" s="29"/>
      <c r="AZ27" s="29"/>
      <c r="BA27" s="29">
        <f t="shared" si="14"/>
        <v>22</v>
      </c>
      <c r="BB27" s="29">
        <f t="shared" si="14"/>
        <v>28</v>
      </c>
      <c r="BC27" s="29">
        <f t="shared" si="14"/>
        <v>21</v>
      </c>
      <c r="BD27" s="29">
        <f t="shared" si="18"/>
        <v>13</v>
      </c>
    </row>
    <row r="28" spans="1:56" ht="14.2" customHeight="1" x14ac:dyDescent="0.35">
      <c r="A28" s="29">
        <v>6</v>
      </c>
      <c r="B28" s="29" t="s">
        <v>66</v>
      </c>
      <c r="C28" s="29" t="s">
        <v>72</v>
      </c>
      <c r="D28" s="29" t="b">
        <v>1</v>
      </c>
      <c r="E28" s="29">
        <f t="shared" si="0"/>
        <v>73</v>
      </c>
      <c r="F28" s="29">
        <f t="shared" si="17"/>
        <v>2</v>
      </c>
      <c r="G28" s="29" t="b">
        <v>0</v>
      </c>
      <c r="H28" s="29">
        <v>6</v>
      </c>
      <c r="I28" s="30">
        <f t="shared" si="2"/>
        <v>73</v>
      </c>
      <c r="J28" s="29">
        <f t="shared" si="3"/>
        <v>2</v>
      </c>
      <c r="K28" s="29">
        <f t="shared" si="4"/>
        <v>9</v>
      </c>
      <c r="L28" s="29">
        <f t="shared" si="5"/>
        <v>5</v>
      </c>
      <c r="M28" s="29">
        <f t="shared" si="6"/>
        <v>8</v>
      </c>
      <c r="N28" s="29">
        <f t="shared" si="7"/>
        <v>6</v>
      </c>
      <c r="O28" s="29">
        <f t="shared" si="8"/>
        <v>30</v>
      </c>
      <c r="P28" s="29"/>
      <c r="Q28" s="29">
        <v>5</v>
      </c>
      <c r="R28" s="29">
        <v>1</v>
      </c>
      <c r="S28" s="29">
        <v>1</v>
      </c>
      <c r="T28" s="29">
        <v>2</v>
      </c>
      <c r="U28" s="29">
        <v>3</v>
      </c>
      <c r="V28" s="29">
        <v>3</v>
      </c>
      <c r="W28" s="29">
        <v>5</v>
      </c>
      <c r="X28" s="29">
        <v>3</v>
      </c>
      <c r="Y28" s="29">
        <v>2</v>
      </c>
      <c r="Z28" s="29">
        <v>2</v>
      </c>
      <c r="AA28" s="29">
        <v>1</v>
      </c>
      <c r="AB28" s="29">
        <v>1</v>
      </c>
      <c r="AC28" s="29">
        <v>5</v>
      </c>
      <c r="AD28" s="29">
        <v>1</v>
      </c>
      <c r="AE28" s="29">
        <v>1</v>
      </c>
      <c r="AF28" s="29">
        <v>0</v>
      </c>
      <c r="AG28" s="29">
        <v>0</v>
      </c>
      <c r="AH28" s="29">
        <v>1</v>
      </c>
      <c r="AI28" s="29">
        <v>3</v>
      </c>
      <c r="AJ28" s="29">
        <v>3</v>
      </c>
      <c r="AK28" s="29">
        <v>2</v>
      </c>
      <c r="AL28" s="29">
        <v>5</v>
      </c>
      <c r="AM28" s="29">
        <v>3</v>
      </c>
      <c r="AN28" s="29">
        <v>3</v>
      </c>
      <c r="AO28" s="29">
        <v>5</v>
      </c>
      <c r="AP28" s="29">
        <v>3</v>
      </c>
      <c r="AQ28" s="29">
        <v>5</v>
      </c>
      <c r="AR28" s="29">
        <v>1</v>
      </c>
      <c r="AS28" s="29">
        <v>2</v>
      </c>
      <c r="AT28" s="29">
        <v>1</v>
      </c>
      <c r="AU28" s="29"/>
      <c r="AV28" s="29"/>
      <c r="AW28" s="29"/>
      <c r="AX28" s="29"/>
      <c r="AY28" s="29"/>
      <c r="AZ28" s="29"/>
      <c r="BA28" s="29">
        <f>SUM(Q28,T28,W28,Z28,AC28,AF28,AI28,AL28,AO28,AR28,AU28,AX28)</f>
        <v>33</v>
      </c>
      <c r="BB28" s="29">
        <f>SUM(R28,U28,X28,AA28,AD28,AG28,AJ28,AM28,AP28,AS28,AV28,AY28)</f>
        <v>20</v>
      </c>
      <c r="BC28" s="29">
        <f>SUM(S28,V28,Y28,AB28,AE28,AH28,AK28,AN28,AQ28,AT28,AW28,AZ28)</f>
        <v>20</v>
      </c>
      <c r="BD28" s="29">
        <f t="shared" si="18"/>
        <v>16</v>
      </c>
    </row>
    <row r="29" spans="1:56" ht="13.5" customHeight="1" x14ac:dyDescent="0.35">
      <c r="A29" s="32">
        <v>7</v>
      </c>
      <c r="B29" s="32" t="s">
        <v>66</v>
      </c>
      <c r="C29" s="32" t="s">
        <v>73</v>
      </c>
      <c r="D29" s="32" t="b">
        <v>1</v>
      </c>
      <c r="E29" s="32">
        <f t="shared" si="0"/>
        <v>73</v>
      </c>
      <c r="F29" s="32">
        <f t="shared" si="17"/>
        <v>2</v>
      </c>
      <c r="G29" s="32" t="b">
        <v>0</v>
      </c>
      <c r="H29" s="32">
        <v>7</v>
      </c>
      <c r="I29" s="33">
        <f t="shared" si="2"/>
        <v>73</v>
      </c>
      <c r="J29" s="32">
        <f t="shared" si="3"/>
        <v>2</v>
      </c>
      <c r="K29" s="32">
        <f t="shared" si="4"/>
        <v>6</v>
      </c>
      <c r="L29" s="32">
        <f t="shared" si="5"/>
        <v>5</v>
      </c>
      <c r="M29" s="32">
        <f t="shared" si="6"/>
        <v>14</v>
      </c>
      <c r="N29" s="32">
        <f t="shared" si="7"/>
        <v>3</v>
      </c>
      <c r="O29" s="32">
        <f t="shared" si="8"/>
        <v>30</v>
      </c>
      <c r="P29" s="32"/>
      <c r="Q29" s="32">
        <v>2</v>
      </c>
      <c r="R29" s="32">
        <v>0</v>
      </c>
      <c r="S29" s="32">
        <v>0</v>
      </c>
      <c r="T29" s="32">
        <v>3</v>
      </c>
      <c r="U29" s="32">
        <v>1</v>
      </c>
      <c r="V29" s="32">
        <v>3</v>
      </c>
      <c r="W29" s="32">
        <v>5</v>
      </c>
      <c r="X29" s="32">
        <v>5</v>
      </c>
      <c r="Y29" s="32">
        <v>5</v>
      </c>
      <c r="Z29" s="32">
        <v>3</v>
      </c>
      <c r="AA29" s="32">
        <v>1</v>
      </c>
      <c r="AB29" s="32">
        <v>3</v>
      </c>
      <c r="AC29" s="32">
        <v>3</v>
      </c>
      <c r="AD29" s="32">
        <v>2</v>
      </c>
      <c r="AE29" s="32">
        <v>3</v>
      </c>
      <c r="AF29" s="32">
        <v>1</v>
      </c>
      <c r="AG29" s="32">
        <v>3</v>
      </c>
      <c r="AH29" s="32">
        <v>1</v>
      </c>
      <c r="AI29" s="32">
        <v>3</v>
      </c>
      <c r="AJ29" s="32">
        <v>3</v>
      </c>
      <c r="AK29" s="32">
        <v>3</v>
      </c>
      <c r="AL29" s="32">
        <v>3</v>
      </c>
      <c r="AM29" s="32">
        <v>2</v>
      </c>
      <c r="AN29" s="32">
        <v>2</v>
      </c>
      <c r="AO29" s="32">
        <v>3</v>
      </c>
      <c r="AP29" s="32">
        <v>3</v>
      </c>
      <c r="AQ29" s="32">
        <v>3</v>
      </c>
      <c r="AR29" s="32">
        <v>2</v>
      </c>
      <c r="AS29" s="32">
        <v>1</v>
      </c>
      <c r="AT29" s="32">
        <v>1</v>
      </c>
      <c r="AU29" s="32"/>
      <c r="AV29" s="32"/>
      <c r="AW29" s="32"/>
      <c r="AX29" s="32"/>
      <c r="AY29" s="32"/>
      <c r="AZ29" s="32"/>
      <c r="BA29" s="32">
        <f t="shared" si="14"/>
        <v>28</v>
      </c>
      <c r="BB29" s="32">
        <f t="shared" si="14"/>
        <v>21</v>
      </c>
      <c r="BC29" s="32">
        <f t="shared" si="14"/>
        <v>24</v>
      </c>
      <c r="BD29" s="32">
        <f t="shared" si="18"/>
        <v>19</v>
      </c>
    </row>
    <row r="30" spans="1:56" customFormat="1" ht="14.25" x14ac:dyDescent="0.45">
      <c r="A30" s="32">
        <v>8</v>
      </c>
      <c r="B30" s="32" t="s">
        <v>66</v>
      </c>
      <c r="C30" s="32" t="s">
        <v>74</v>
      </c>
      <c r="D30" s="32" t="b">
        <v>1</v>
      </c>
      <c r="E30" s="32">
        <f t="shared" si="0"/>
        <v>79</v>
      </c>
      <c r="F30" s="32">
        <f t="shared" si="17"/>
        <v>3</v>
      </c>
      <c r="G30" s="32" t="b">
        <v>0</v>
      </c>
      <c r="H30" s="32">
        <v>8</v>
      </c>
      <c r="I30" s="33">
        <f t="shared" si="2"/>
        <v>79</v>
      </c>
      <c r="J30" s="32">
        <f t="shared" si="3"/>
        <v>3</v>
      </c>
      <c r="K30" s="32">
        <f t="shared" si="4"/>
        <v>3</v>
      </c>
      <c r="L30" s="32">
        <f t="shared" si="5"/>
        <v>4</v>
      </c>
      <c r="M30" s="32">
        <f t="shared" si="6"/>
        <v>16</v>
      </c>
      <c r="N30" s="32">
        <f t="shared" si="7"/>
        <v>4</v>
      </c>
      <c r="O30" s="32">
        <f t="shared" si="8"/>
        <v>30</v>
      </c>
      <c r="P30" s="32"/>
      <c r="Q30" s="32">
        <v>3</v>
      </c>
      <c r="R30" s="32">
        <v>0</v>
      </c>
      <c r="S30" s="32">
        <v>2</v>
      </c>
      <c r="T30" s="32">
        <v>3</v>
      </c>
      <c r="U30" s="32">
        <v>3</v>
      </c>
      <c r="V30" s="32">
        <v>3</v>
      </c>
      <c r="W30" s="32">
        <v>3</v>
      </c>
      <c r="X30" s="32">
        <v>5</v>
      </c>
      <c r="Y30" s="32">
        <v>2</v>
      </c>
      <c r="Z30" s="32">
        <v>3</v>
      </c>
      <c r="AA30" s="32">
        <v>3</v>
      </c>
      <c r="AB30" s="32">
        <v>1</v>
      </c>
      <c r="AC30" s="32">
        <v>5</v>
      </c>
      <c r="AD30" s="32">
        <v>1</v>
      </c>
      <c r="AE30" s="32">
        <v>5</v>
      </c>
      <c r="AF30" s="32">
        <v>3</v>
      </c>
      <c r="AG30" s="32">
        <v>0</v>
      </c>
      <c r="AH30" s="32">
        <v>1</v>
      </c>
      <c r="AI30" s="32">
        <v>2</v>
      </c>
      <c r="AJ30" s="32">
        <v>3</v>
      </c>
      <c r="AK30" s="32">
        <v>5</v>
      </c>
      <c r="AL30" s="32">
        <v>0</v>
      </c>
      <c r="AM30" s="32">
        <v>3</v>
      </c>
      <c r="AN30" s="32">
        <v>3</v>
      </c>
      <c r="AO30" s="32">
        <v>3</v>
      </c>
      <c r="AP30" s="32">
        <v>3</v>
      </c>
      <c r="AQ30" s="32">
        <v>3</v>
      </c>
      <c r="AR30" s="32">
        <v>3</v>
      </c>
      <c r="AS30" s="32">
        <v>2</v>
      </c>
      <c r="AT30" s="32">
        <v>3</v>
      </c>
      <c r="AU30" s="32"/>
      <c r="AV30" s="32"/>
      <c r="AW30" s="32"/>
      <c r="AX30" s="32"/>
      <c r="AY30" s="32"/>
      <c r="AZ30" s="32"/>
      <c r="BA30" s="32">
        <f t="shared" si="14"/>
        <v>28</v>
      </c>
      <c r="BB30" s="32">
        <f t="shared" si="14"/>
        <v>23</v>
      </c>
      <c r="BC30" s="32">
        <f t="shared" si="14"/>
        <v>28</v>
      </c>
      <c r="BD30" s="32">
        <f t="shared" ref="BD30:BD31" si="19">MIN(Q30:S30)+MIN(T30:V30)+MIN(W30:Y30)+MIN(Z30:AB30)+MIN(AC30:AE30)+MIN(AF30:AH30)+MIN(AI30:AK30)+MIN(AL30:AN30)+MIN(AO30:AQ30)+MIN(AR30:AT30)+MIN(AU30:AW30)+MIN(AX30:AZ30)</f>
        <v>14</v>
      </c>
    </row>
    <row r="31" spans="1:56" ht="14.2" customHeight="1" x14ac:dyDescent="0.45">
      <c r="A31" s="29">
        <v>9</v>
      </c>
      <c r="B31" s="29" t="s">
        <v>66</v>
      </c>
      <c r="C31" s="29" t="s">
        <v>75</v>
      </c>
      <c r="D31" s="29" t="b">
        <v>1</v>
      </c>
      <c r="E31" s="29">
        <f t="shared" si="0"/>
        <v>90</v>
      </c>
      <c r="F31" s="29">
        <f t="shared" si="17"/>
        <v>0</v>
      </c>
      <c r="G31" s="29" t="b">
        <v>0</v>
      </c>
      <c r="H31" s="29">
        <v>9</v>
      </c>
      <c r="I31" s="30">
        <f t="shared" si="2"/>
        <v>90</v>
      </c>
      <c r="J31" s="29">
        <f t="shared" si="3"/>
        <v>0</v>
      </c>
      <c r="K31" s="29">
        <f t="shared" si="4"/>
        <v>3</v>
      </c>
      <c r="L31" s="29">
        <f t="shared" si="5"/>
        <v>2</v>
      </c>
      <c r="M31" s="29">
        <f t="shared" si="6"/>
        <v>21</v>
      </c>
      <c r="N31" s="29">
        <f t="shared" si="7"/>
        <v>4</v>
      </c>
      <c r="O31" s="29">
        <f t="shared" si="8"/>
        <v>30</v>
      </c>
      <c r="P31" s="31"/>
      <c r="Q31" s="29">
        <v>3</v>
      </c>
      <c r="R31" s="29">
        <v>3</v>
      </c>
      <c r="S31" s="29">
        <v>5</v>
      </c>
      <c r="T31" s="29">
        <v>5</v>
      </c>
      <c r="U31" s="29">
        <v>3</v>
      </c>
      <c r="V31" s="29">
        <v>2</v>
      </c>
      <c r="W31" s="29">
        <v>3</v>
      </c>
      <c r="X31" s="29">
        <v>3</v>
      </c>
      <c r="Y31" s="29">
        <v>3</v>
      </c>
      <c r="Z31" s="29">
        <v>3</v>
      </c>
      <c r="AA31" s="29">
        <v>5</v>
      </c>
      <c r="AB31" s="29">
        <v>3</v>
      </c>
      <c r="AC31" s="29">
        <v>2</v>
      </c>
      <c r="AD31" s="29">
        <v>3</v>
      </c>
      <c r="AE31" s="29">
        <v>1</v>
      </c>
      <c r="AF31" s="29">
        <v>3</v>
      </c>
      <c r="AG31" s="29">
        <v>3</v>
      </c>
      <c r="AH31" s="29">
        <v>3</v>
      </c>
      <c r="AI31" s="29">
        <v>5</v>
      </c>
      <c r="AJ31" s="29">
        <v>3</v>
      </c>
      <c r="AK31" s="29">
        <v>1</v>
      </c>
      <c r="AL31" s="29">
        <v>3</v>
      </c>
      <c r="AM31" s="29">
        <v>3</v>
      </c>
      <c r="AN31" s="29">
        <v>3</v>
      </c>
      <c r="AO31" s="29">
        <v>3</v>
      </c>
      <c r="AP31" s="29">
        <v>3</v>
      </c>
      <c r="AQ31" s="29">
        <v>3</v>
      </c>
      <c r="AR31" s="29">
        <v>1</v>
      </c>
      <c r="AS31" s="29">
        <v>3</v>
      </c>
      <c r="AT31" s="29">
        <v>3</v>
      </c>
      <c r="AU31" s="29"/>
      <c r="AV31" s="29"/>
      <c r="AW31" s="29"/>
      <c r="AX31" s="29"/>
      <c r="AY31" s="29"/>
      <c r="AZ31" s="29"/>
      <c r="BA31" s="29">
        <f t="shared" ref="BA31:BC33" si="20">SUM(Q31,T31,W31,Z31,AC31,AF31,AI31,AL31,AO31,AR31,AU31,AX31)</f>
        <v>31</v>
      </c>
      <c r="BB31" s="29">
        <f t="shared" si="20"/>
        <v>32</v>
      </c>
      <c r="BC31" s="29">
        <f t="shared" si="20"/>
        <v>27</v>
      </c>
      <c r="BD31" s="29">
        <f t="shared" si="19"/>
        <v>23</v>
      </c>
    </row>
    <row r="32" spans="1:56" ht="14.2" customHeight="1" x14ac:dyDescent="0.35">
      <c r="A32" s="32">
        <v>10</v>
      </c>
      <c r="B32" s="32" t="s">
        <v>66</v>
      </c>
      <c r="C32" s="32" t="s">
        <v>76</v>
      </c>
      <c r="D32" s="32" t="b">
        <v>1</v>
      </c>
      <c r="E32" s="32">
        <f t="shared" si="0"/>
        <v>95</v>
      </c>
      <c r="F32" s="32">
        <f t="shared" si="17"/>
        <v>1</v>
      </c>
      <c r="G32" s="32" t="b">
        <v>0</v>
      </c>
      <c r="H32" s="32">
        <v>10</v>
      </c>
      <c r="I32" s="33">
        <f t="shared" si="2"/>
        <v>95</v>
      </c>
      <c r="J32" s="32">
        <f t="shared" si="3"/>
        <v>1</v>
      </c>
      <c r="K32" s="32">
        <f t="shared" si="4"/>
        <v>1</v>
      </c>
      <c r="L32" s="32">
        <f t="shared" si="5"/>
        <v>2</v>
      </c>
      <c r="M32" s="32">
        <f t="shared" si="6"/>
        <v>20</v>
      </c>
      <c r="N32" s="32">
        <f t="shared" si="7"/>
        <v>6</v>
      </c>
      <c r="O32" s="32">
        <f t="shared" si="8"/>
        <v>30</v>
      </c>
      <c r="P32" s="32"/>
      <c r="Q32" s="32">
        <v>5</v>
      </c>
      <c r="R32" s="32">
        <v>3</v>
      </c>
      <c r="S32" s="32">
        <v>0</v>
      </c>
      <c r="T32" s="32">
        <v>3</v>
      </c>
      <c r="U32" s="32">
        <v>3</v>
      </c>
      <c r="V32" s="32">
        <v>3</v>
      </c>
      <c r="W32" s="32">
        <v>1</v>
      </c>
      <c r="X32" s="32">
        <v>3</v>
      </c>
      <c r="Y32" s="32">
        <v>2</v>
      </c>
      <c r="Z32" s="32">
        <v>3</v>
      </c>
      <c r="AA32" s="32">
        <v>5</v>
      </c>
      <c r="AB32" s="32">
        <v>3</v>
      </c>
      <c r="AC32" s="32">
        <v>5</v>
      </c>
      <c r="AD32" s="32">
        <v>3</v>
      </c>
      <c r="AE32" s="32">
        <v>3</v>
      </c>
      <c r="AF32" s="32">
        <v>2</v>
      </c>
      <c r="AG32" s="32">
        <v>5</v>
      </c>
      <c r="AH32" s="32">
        <v>3</v>
      </c>
      <c r="AI32" s="32">
        <v>3</v>
      </c>
      <c r="AJ32" s="32">
        <v>5</v>
      </c>
      <c r="AK32" s="32">
        <v>5</v>
      </c>
      <c r="AL32" s="32">
        <v>3</v>
      </c>
      <c r="AM32" s="32">
        <v>3</v>
      </c>
      <c r="AN32" s="32">
        <v>3</v>
      </c>
      <c r="AO32" s="32">
        <v>3</v>
      </c>
      <c r="AP32" s="32">
        <v>3</v>
      </c>
      <c r="AQ32" s="32">
        <v>3</v>
      </c>
      <c r="AR32" s="32">
        <v>3</v>
      </c>
      <c r="AS32" s="32">
        <v>3</v>
      </c>
      <c r="AT32" s="32">
        <v>3</v>
      </c>
      <c r="AU32" s="32"/>
      <c r="AV32" s="32"/>
      <c r="AW32" s="32"/>
      <c r="AX32" s="32"/>
      <c r="AY32" s="32"/>
      <c r="AZ32" s="32"/>
      <c r="BA32" s="32">
        <f t="shared" si="20"/>
        <v>31</v>
      </c>
      <c r="BB32" s="32">
        <f t="shared" si="20"/>
        <v>36</v>
      </c>
      <c r="BC32" s="32">
        <f t="shared" si="20"/>
        <v>28</v>
      </c>
      <c r="BD32" s="32">
        <f>MIN(Q32:S32)+MIN(T32:V32)+MIN(W32:Y32)+MIN(Z32:AB32)+MIN(AC32:AE32)+MIN(AF32:AH32)+MIN(AI32:AK32)+MIN(AL32:AN32)+MIN(AO32:AQ32)+MIN(AR32:AT32)+MIN(AU32:AW32)+MIN(AX32:AZ32)</f>
        <v>24</v>
      </c>
    </row>
    <row r="33" spans="1:56" ht="14.2" customHeight="1" x14ac:dyDescent="0.35">
      <c r="A33" s="29" t="s">
        <v>77</v>
      </c>
      <c r="B33" s="29" t="s">
        <v>66</v>
      </c>
      <c r="C33" s="29" t="s">
        <v>6</v>
      </c>
      <c r="D33" s="29" t="b">
        <v>1</v>
      </c>
      <c r="E33" s="29" t="str">
        <f t="shared" si="0"/>
        <v>DNS</v>
      </c>
      <c r="F33" s="29" t="str">
        <f t="shared" si="17"/>
        <v/>
      </c>
      <c r="G33" s="29" t="b">
        <v>1</v>
      </c>
      <c r="H33" s="29" t="s">
        <v>77</v>
      </c>
      <c r="I33" s="30">
        <f t="shared" si="2"/>
        <v>0</v>
      </c>
      <c r="J33" s="29">
        <f t="shared" si="3"/>
        <v>0</v>
      </c>
      <c r="K33" s="29">
        <f t="shared" si="4"/>
        <v>0</v>
      </c>
      <c r="L33" s="29">
        <f t="shared" si="5"/>
        <v>0</v>
      </c>
      <c r="M33" s="29">
        <f t="shared" si="6"/>
        <v>0</v>
      </c>
      <c r="N33" s="29">
        <f t="shared" si="7"/>
        <v>0</v>
      </c>
      <c r="O33" s="29">
        <f t="shared" si="8"/>
        <v>0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>
        <f t="shared" si="20"/>
        <v>0</v>
      </c>
      <c r="BB33" s="29">
        <f t="shared" si="20"/>
        <v>0</v>
      </c>
      <c r="BC33" s="29">
        <f t="shared" si="20"/>
        <v>0</v>
      </c>
      <c r="BD33" s="29">
        <f t="shared" ref="BD33" si="21">MIN(Q33:S33)+MIN(T33:V33)+MIN(W33:Y33)+MIN(Z33:AB33)+MIN(AC33:AE33)+MIN(AF33:AH33)+MIN(AI33:AK33)+MIN(AL33:AN33)+MIN(AO33:AQ33)+MIN(AR33:AT33)+MIN(AU33:AW33)+MIN(AX33:AZ33)</f>
        <v>0</v>
      </c>
    </row>
    <row r="34" spans="1:56" customFormat="1" ht="14.25" x14ac:dyDescent="0.45">
      <c r="A34" s="32" t="s">
        <v>54</v>
      </c>
      <c r="B34" s="32" t="s">
        <v>66</v>
      </c>
      <c r="C34" s="32" t="s">
        <v>78</v>
      </c>
      <c r="D34" s="32" t="b">
        <v>0</v>
      </c>
      <c r="E34" s="32" t="str">
        <f t="shared" si="0"/>
        <v>DNS</v>
      </c>
      <c r="F34" s="32" t="str">
        <f t="shared" si="17"/>
        <v/>
      </c>
      <c r="G34" s="32" t="b">
        <v>0</v>
      </c>
      <c r="H34" s="32"/>
      <c r="I34" s="33">
        <f t="shared" si="2"/>
        <v>0</v>
      </c>
      <c r="J34" s="32">
        <f t="shared" si="3"/>
        <v>0</v>
      </c>
      <c r="K34" s="32">
        <f t="shared" si="4"/>
        <v>0</v>
      </c>
      <c r="L34" s="32">
        <f t="shared" si="5"/>
        <v>0</v>
      </c>
      <c r="M34" s="32">
        <f t="shared" si="6"/>
        <v>0</v>
      </c>
      <c r="N34" s="32">
        <f t="shared" si="7"/>
        <v>0</v>
      </c>
      <c r="O34" s="32">
        <f t="shared" si="8"/>
        <v>0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>
        <f t="shared" ref="BA34:BC36" si="22">SUM(Q34,T34,W34,Z34,AC34,AF34,AI34,AL34,AO34,AR34,AU34,AX34)</f>
        <v>0</v>
      </c>
      <c r="BB34" s="32">
        <f t="shared" si="22"/>
        <v>0</v>
      </c>
      <c r="BC34" s="32">
        <f t="shared" si="22"/>
        <v>0</v>
      </c>
      <c r="BD34" s="32">
        <f>MIN(Q34:S34)+MIN(T34:V34)+MIN(W34:Y34)+MIN(Z34:AB34)+MIN(AC34:AE34)+MIN(AF34:AH34)+MIN(AI34:AK34)+MIN(AL34:AN34)+MIN(AO34:AQ34)+MIN(AR34:AT34)+MIN(AU34:AW34)+MIN(AX34:AZ34)</f>
        <v>0</v>
      </c>
    </row>
    <row r="35" spans="1:56" ht="14.2" customHeight="1" x14ac:dyDescent="0.35">
      <c r="A35" s="35">
        <v>1</v>
      </c>
      <c r="B35" s="35" t="s">
        <v>79</v>
      </c>
      <c r="C35" s="35" t="s">
        <v>80</v>
      </c>
      <c r="D35" s="35" t="b">
        <v>1</v>
      </c>
      <c r="E35" s="35">
        <f t="shared" si="0"/>
        <v>26</v>
      </c>
      <c r="F35" s="35">
        <f t="shared" si="17"/>
        <v>18</v>
      </c>
      <c r="G35" s="35" t="b">
        <v>0</v>
      </c>
      <c r="H35" s="35">
        <v>1</v>
      </c>
      <c r="I35" s="36">
        <f t="shared" si="2"/>
        <v>26</v>
      </c>
      <c r="J35" s="35">
        <f t="shared" si="3"/>
        <v>18</v>
      </c>
      <c r="K35" s="35">
        <f t="shared" si="4"/>
        <v>7</v>
      </c>
      <c r="L35" s="35">
        <f t="shared" si="5"/>
        <v>0</v>
      </c>
      <c r="M35" s="35">
        <f t="shared" si="6"/>
        <v>3</v>
      </c>
      <c r="N35" s="35">
        <f t="shared" si="7"/>
        <v>2</v>
      </c>
      <c r="O35" s="35">
        <f t="shared" si="8"/>
        <v>30</v>
      </c>
      <c r="P35" s="35"/>
      <c r="Q35" s="35">
        <v>1</v>
      </c>
      <c r="R35" s="35">
        <v>0</v>
      </c>
      <c r="S35" s="35">
        <v>3</v>
      </c>
      <c r="T35" s="35">
        <v>5</v>
      </c>
      <c r="U35" s="35">
        <v>3</v>
      </c>
      <c r="V35" s="35">
        <v>5</v>
      </c>
      <c r="W35" s="35">
        <v>0</v>
      </c>
      <c r="X35" s="35">
        <v>0</v>
      </c>
      <c r="Y35" s="35">
        <v>1</v>
      </c>
      <c r="Z35" s="35">
        <v>0</v>
      </c>
      <c r="AA35" s="35">
        <v>0</v>
      </c>
      <c r="AB35" s="35">
        <v>0</v>
      </c>
      <c r="AC35" s="35">
        <v>1</v>
      </c>
      <c r="AD35" s="35">
        <v>1</v>
      </c>
      <c r="AE35" s="35">
        <v>0</v>
      </c>
      <c r="AF35" s="35">
        <v>3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1</v>
      </c>
      <c r="AS35" s="35">
        <v>1</v>
      </c>
      <c r="AT35" s="35">
        <v>1</v>
      </c>
      <c r="AU35" s="35"/>
      <c r="AV35" s="35"/>
      <c r="AW35" s="35"/>
      <c r="AX35" s="35"/>
      <c r="AY35" s="35"/>
      <c r="AZ35" s="35"/>
      <c r="BA35" s="35">
        <f t="shared" si="22"/>
        <v>11</v>
      </c>
      <c r="BB35" s="35">
        <f t="shared" si="22"/>
        <v>5</v>
      </c>
      <c r="BC35" s="35">
        <f t="shared" si="22"/>
        <v>10</v>
      </c>
      <c r="BD35" s="35">
        <f>MIN(Q35:S35)+MIN(T35:V35)+MIN(W35:Y35)+MIN(Z35:AB35)+MIN(AC35:AE35)+MIN(AF35:AH35)+MIN(AI35:AK35)+MIN(AL35:AN35)+MIN(AO35:AQ35)+MIN(AR35:AT35)+MIN(AU35:AW35)+MIN(AX35:AZ35)</f>
        <v>4</v>
      </c>
    </row>
    <row r="36" spans="1:56" ht="14.2" customHeight="1" x14ac:dyDescent="0.45">
      <c r="A36" s="37">
        <v>2</v>
      </c>
      <c r="B36" s="37" t="s">
        <v>79</v>
      </c>
      <c r="C36" s="37" t="s">
        <v>81</v>
      </c>
      <c r="D36" s="37" t="b">
        <v>1</v>
      </c>
      <c r="E36" s="37">
        <f t="shared" si="0"/>
        <v>40</v>
      </c>
      <c r="F36" s="37">
        <f t="shared" si="17"/>
        <v>9</v>
      </c>
      <c r="G36" s="37" t="b">
        <v>0</v>
      </c>
      <c r="H36" s="37">
        <v>2</v>
      </c>
      <c r="I36" s="38">
        <f t="shared" si="2"/>
        <v>40</v>
      </c>
      <c r="J36" s="37">
        <f t="shared" si="3"/>
        <v>9</v>
      </c>
      <c r="K36" s="37">
        <f t="shared" si="4"/>
        <v>9</v>
      </c>
      <c r="L36" s="37">
        <f t="shared" si="5"/>
        <v>7</v>
      </c>
      <c r="M36" s="37">
        <f t="shared" si="6"/>
        <v>4</v>
      </c>
      <c r="N36" s="37">
        <f t="shared" si="7"/>
        <v>1</v>
      </c>
      <c r="O36" s="37">
        <f t="shared" si="8"/>
        <v>30</v>
      </c>
      <c r="P36" s="39"/>
      <c r="Q36" s="37">
        <v>1</v>
      </c>
      <c r="R36" s="37">
        <v>1</v>
      </c>
      <c r="S36" s="37">
        <v>0</v>
      </c>
      <c r="T36" s="37">
        <v>3</v>
      </c>
      <c r="U36" s="37">
        <v>2</v>
      </c>
      <c r="V36" s="37">
        <v>3</v>
      </c>
      <c r="W36" s="37">
        <v>0</v>
      </c>
      <c r="X36" s="37">
        <v>1</v>
      </c>
      <c r="Y36" s="37">
        <v>2</v>
      </c>
      <c r="Z36" s="37">
        <v>1</v>
      </c>
      <c r="AA36" s="37">
        <v>0</v>
      </c>
      <c r="AB36" s="37">
        <v>0</v>
      </c>
      <c r="AC36" s="37">
        <v>3</v>
      </c>
      <c r="AD36" s="37">
        <v>1</v>
      </c>
      <c r="AE36" s="37">
        <v>1</v>
      </c>
      <c r="AF36" s="37">
        <v>1</v>
      </c>
      <c r="AG36" s="37">
        <v>0</v>
      </c>
      <c r="AH36" s="37">
        <v>5</v>
      </c>
      <c r="AI36" s="37">
        <v>3</v>
      </c>
      <c r="AJ36" s="37">
        <v>1</v>
      </c>
      <c r="AK36" s="37">
        <v>2</v>
      </c>
      <c r="AL36" s="37">
        <v>2</v>
      </c>
      <c r="AM36" s="37">
        <v>1</v>
      </c>
      <c r="AN36" s="37">
        <v>0</v>
      </c>
      <c r="AO36" s="37">
        <v>0</v>
      </c>
      <c r="AP36" s="37">
        <v>0</v>
      </c>
      <c r="AQ36" s="37">
        <v>0</v>
      </c>
      <c r="AR36" s="37">
        <v>2</v>
      </c>
      <c r="AS36" s="37">
        <v>2</v>
      </c>
      <c r="AT36" s="37">
        <v>2</v>
      </c>
      <c r="AU36" s="37"/>
      <c r="AV36" s="37"/>
      <c r="AW36" s="37"/>
      <c r="AX36" s="37"/>
      <c r="AY36" s="37"/>
      <c r="AZ36" s="37"/>
      <c r="BA36" s="37">
        <f t="shared" si="22"/>
        <v>16</v>
      </c>
      <c r="BB36" s="37">
        <f t="shared" si="22"/>
        <v>9</v>
      </c>
      <c r="BC36" s="37">
        <f t="shared" si="22"/>
        <v>15</v>
      </c>
      <c r="BD36" s="37">
        <f>MIN(Q36:S36)+MIN(T36:V36)+MIN(W36:Y36)+MIN(Z36:AB36)+MIN(AC36:AE36)+MIN(AF36:AH36)+MIN(AI36:AK36)+MIN(AL36:AN36)+MIN(AO36:AQ36)+MIN(AR36:AT36)+MIN(AU36:AW36)+MIN(AX36:AZ36)</f>
        <v>6</v>
      </c>
    </row>
    <row r="37" spans="1:56" ht="14.2" customHeight="1" x14ac:dyDescent="0.45">
      <c r="A37" s="40">
        <v>1</v>
      </c>
      <c r="B37" s="40" t="s">
        <v>82</v>
      </c>
      <c r="C37" s="40" t="s">
        <v>83</v>
      </c>
      <c r="D37" s="40" t="b">
        <v>1</v>
      </c>
      <c r="E37" s="40">
        <f t="shared" si="0"/>
        <v>6</v>
      </c>
      <c r="F37" s="40">
        <f t="shared" si="17"/>
        <v>25</v>
      </c>
      <c r="G37" s="40" t="b">
        <v>0</v>
      </c>
      <c r="H37" s="40">
        <v>1</v>
      </c>
      <c r="I37" s="41">
        <f t="shared" si="2"/>
        <v>6</v>
      </c>
      <c r="J37" s="40">
        <f t="shared" si="3"/>
        <v>25</v>
      </c>
      <c r="K37" s="40">
        <f t="shared" si="4"/>
        <v>4</v>
      </c>
      <c r="L37" s="40">
        <f t="shared" si="5"/>
        <v>1</v>
      </c>
      <c r="M37" s="40">
        <f t="shared" si="6"/>
        <v>0</v>
      </c>
      <c r="N37" s="40">
        <f t="shared" si="7"/>
        <v>0</v>
      </c>
      <c r="O37" s="40">
        <f t="shared" si="8"/>
        <v>30</v>
      </c>
      <c r="P37" s="42"/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2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1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40">
        <v>0</v>
      </c>
      <c r="AQ37" s="40">
        <v>0</v>
      </c>
      <c r="AR37" s="40">
        <v>1</v>
      </c>
      <c r="AS37" s="40">
        <v>1</v>
      </c>
      <c r="AT37" s="40">
        <v>1</v>
      </c>
      <c r="AU37" s="40"/>
      <c r="AV37" s="40"/>
      <c r="AW37" s="40"/>
      <c r="AX37" s="40"/>
      <c r="AY37" s="40"/>
      <c r="AZ37" s="40"/>
      <c r="BA37" s="40">
        <f t="shared" ref="BA37:BC46" si="23">SUM(Q37,T37,W37,Z37,AC37,AF37,AI37,AL37,AO37,AR37,AU37,AX37)</f>
        <v>4</v>
      </c>
      <c r="BB37" s="40">
        <f t="shared" si="23"/>
        <v>1</v>
      </c>
      <c r="BC37" s="40">
        <f t="shared" si="23"/>
        <v>1</v>
      </c>
      <c r="BD37" s="40">
        <f t="shared" ref="BD37:BD39" si="24">MIN(Q37:S37)+MIN(T37:V37)+MIN(W37:Y37)+MIN(Z37:AB37)+MIN(AC37:AE37)+MIN(AF37:AH37)+MIN(AI37:AK37)+MIN(AL37:AN37)+MIN(AO37:AQ37)+MIN(AR37:AT37)+MIN(AU37:AW37)+MIN(AX37:AZ37)</f>
        <v>1</v>
      </c>
    </row>
    <row r="38" spans="1:56" customFormat="1" ht="14.25" x14ac:dyDescent="0.45">
      <c r="A38" s="43">
        <v>2</v>
      </c>
      <c r="B38" s="43" t="s">
        <v>82</v>
      </c>
      <c r="C38" s="43" t="s">
        <v>84</v>
      </c>
      <c r="D38" s="43" t="b">
        <v>1</v>
      </c>
      <c r="E38" s="43">
        <f t="shared" si="0"/>
        <v>9</v>
      </c>
      <c r="F38" s="43">
        <f t="shared" si="17"/>
        <v>26</v>
      </c>
      <c r="G38" s="43" t="b">
        <v>0</v>
      </c>
      <c r="H38" s="43">
        <v>2</v>
      </c>
      <c r="I38" s="44">
        <f t="shared" si="2"/>
        <v>9</v>
      </c>
      <c r="J38" s="43">
        <f t="shared" si="3"/>
        <v>26</v>
      </c>
      <c r="K38" s="43">
        <f t="shared" si="4"/>
        <v>2</v>
      </c>
      <c r="L38" s="43">
        <f t="shared" si="5"/>
        <v>1</v>
      </c>
      <c r="M38" s="43">
        <f t="shared" si="6"/>
        <v>0</v>
      </c>
      <c r="N38" s="43">
        <f t="shared" si="7"/>
        <v>1</v>
      </c>
      <c r="O38" s="43">
        <f t="shared" si="8"/>
        <v>30</v>
      </c>
      <c r="P38" s="45"/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1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>
        <v>2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1</v>
      </c>
      <c r="AO38" s="43">
        <v>0</v>
      </c>
      <c r="AP38" s="43">
        <v>0</v>
      </c>
      <c r="AQ38" s="43">
        <v>0</v>
      </c>
      <c r="AR38" s="43">
        <v>5</v>
      </c>
      <c r="AS38" s="43">
        <v>0</v>
      </c>
      <c r="AT38" s="43">
        <v>0</v>
      </c>
      <c r="AU38" s="43"/>
      <c r="AV38" s="43"/>
      <c r="AW38" s="43"/>
      <c r="AX38" s="43"/>
      <c r="AY38" s="43"/>
      <c r="AZ38" s="43"/>
      <c r="BA38" s="43">
        <f t="shared" si="23"/>
        <v>6</v>
      </c>
      <c r="BB38" s="43">
        <f t="shared" si="23"/>
        <v>2</v>
      </c>
      <c r="BC38" s="43">
        <f t="shared" si="23"/>
        <v>1</v>
      </c>
      <c r="BD38" s="43">
        <f t="shared" si="24"/>
        <v>0</v>
      </c>
    </row>
    <row r="39" spans="1:56" customFormat="1" ht="14.25" x14ac:dyDescent="0.45">
      <c r="A39" s="40">
        <v>3</v>
      </c>
      <c r="B39" s="40" t="s">
        <v>82</v>
      </c>
      <c r="C39" s="40" t="s">
        <v>85</v>
      </c>
      <c r="D39" s="40" t="b">
        <v>1</v>
      </c>
      <c r="E39" s="40">
        <f t="shared" si="0"/>
        <v>18</v>
      </c>
      <c r="F39" s="40">
        <f t="shared" si="17"/>
        <v>21</v>
      </c>
      <c r="G39" s="40" t="b">
        <v>0</v>
      </c>
      <c r="H39" s="40">
        <v>3</v>
      </c>
      <c r="I39" s="41">
        <f t="shared" si="2"/>
        <v>18</v>
      </c>
      <c r="J39" s="40">
        <f t="shared" si="3"/>
        <v>21</v>
      </c>
      <c r="K39" s="40">
        <f t="shared" si="4"/>
        <v>4</v>
      </c>
      <c r="L39" s="40">
        <f t="shared" si="5"/>
        <v>3</v>
      </c>
      <c r="M39" s="40">
        <f t="shared" si="6"/>
        <v>1</v>
      </c>
      <c r="N39" s="40">
        <f t="shared" si="7"/>
        <v>1</v>
      </c>
      <c r="O39" s="40">
        <f t="shared" si="8"/>
        <v>30</v>
      </c>
      <c r="P39" s="42"/>
      <c r="Q39" s="40">
        <v>0</v>
      </c>
      <c r="R39" s="40">
        <v>0</v>
      </c>
      <c r="S39" s="40">
        <v>1</v>
      </c>
      <c r="T39" s="40">
        <v>1</v>
      </c>
      <c r="U39" s="40">
        <v>2</v>
      </c>
      <c r="V39" s="40">
        <v>2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1</v>
      </c>
      <c r="AO39" s="40">
        <v>1</v>
      </c>
      <c r="AP39" s="40">
        <v>0</v>
      </c>
      <c r="AQ39" s="40">
        <v>0</v>
      </c>
      <c r="AR39" s="40">
        <v>2</v>
      </c>
      <c r="AS39" s="40">
        <v>5</v>
      </c>
      <c r="AT39" s="40">
        <v>3</v>
      </c>
      <c r="AU39" s="40"/>
      <c r="AV39" s="40"/>
      <c r="AW39" s="40"/>
      <c r="AX39" s="40"/>
      <c r="AY39" s="40"/>
      <c r="AZ39" s="40"/>
      <c r="BA39" s="40">
        <f t="shared" si="23"/>
        <v>4</v>
      </c>
      <c r="BB39" s="40">
        <f t="shared" si="23"/>
        <v>7</v>
      </c>
      <c r="BC39" s="40">
        <f t="shared" si="23"/>
        <v>7</v>
      </c>
      <c r="BD39" s="40">
        <f t="shared" si="24"/>
        <v>3</v>
      </c>
    </row>
    <row r="40" spans="1:56" customFormat="1" ht="14.25" x14ac:dyDescent="0.45">
      <c r="A40" s="43">
        <v>4</v>
      </c>
      <c r="B40" s="43" t="s">
        <v>82</v>
      </c>
      <c r="C40" s="43" t="s">
        <v>86</v>
      </c>
      <c r="D40" s="43" t="b">
        <v>1</v>
      </c>
      <c r="E40" s="43">
        <f t="shared" si="0"/>
        <v>20</v>
      </c>
      <c r="F40" s="43">
        <f t="shared" si="17"/>
        <v>18</v>
      </c>
      <c r="G40" s="43" t="b">
        <v>0</v>
      </c>
      <c r="H40" s="43">
        <v>4</v>
      </c>
      <c r="I40" s="44">
        <f t="shared" si="2"/>
        <v>20</v>
      </c>
      <c r="J40" s="43">
        <f t="shared" si="3"/>
        <v>18</v>
      </c>
      <c r="K40" s="43">
        <f t="shared" si="4"/>
        <v>9</v>
      </c>
      <c r="L40" s="43">
        <f t="shared" si="5"/>
        <v>0</v>
      </c>
      <c r="M40" s="43">
        <f t="shared" si="6"/>
        <v>2</v>
      </c>
      <c r="N40" s="43">
        <f t="shared" si="7"/>
        <v>1</v>
      </c>
      <c r="O40" s="43">
        <f t="shared" si="8"/>
        <v>30</v>
      </c>
      <c r="P40" s="45"/>
      <c r="Q40" s="43">
        <v>3</v>
      </c>
      <c r="R40" s="43">
        <v>0</v>
      </c>
      <c r="S40" s="43">
        <v>0</v>
      </c>
      <c r="T40" s="43">
        <v>0</v>
      </c>
      <c r="U40" s="43">
        <v>0</v>
      </c>
      <c r="V40" s="43">
        <v>1</v>
      </c>
      <c r="W40" s="43">
        <v>1</v>
      </c>
      <c r="X40" s="43">
        <v>1</v>
      </c>
      <c r="Y40" s="43">
        <v>0</v>
      </c>
      <c r="Z40" s="43">
        <v>1</v>
      </c>
      <c r="AA40" s="43">
        <v>0</v>
      </c>
      <c r="AB40" s="43">
        <v>0</v>
      </c>
      <c r="AC40" s="43">
        <v>1</v>
      </c>
      <c r="AD40" s="43">
        <v>0</v>
      </c>
      <c r="AE40" s="43">
        <v>1</v>
      </c>
      <c r="AF40" s="43">
        <v>0</v>
      </c>
      <c r="AG40" s="43">
        <v>1</v>
      </c>
      <c r="AH40" s="43">
        <v>1</v>
      </c>
      <c r="AI40" s="43">
        <v>0</v>
      </c>
      <c r="AJ40" s="43">
        <v>0</v>
      </c>
      <c r="AK40" s="43">
        <v>0</v>
      </c>
      <c r="AL40" s="43">
        <v>3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5</v>
      </c>
      <c r="AS40" s="43">
        <v>0</v>
      </c>
      <c r="AT40" s="43">
        <v>1</v>
      </c>
      <c r="AU40" s="43"/>
      <c r="AV40" s="43"/>
      <c r="AW40" s="43"/>
      <c r="AX40" s="43"/>
      <c r="AY40" s="43"/>
      <c r="AZ40" s="43"/>
      <c r="BA40" s="43">
        <f t="shared" si="23"/>
        <v>14</v>
      </c>
      <c r="BB40" s="43">
        <f t="shared" si="23"/>
        <v>2</v>
      </c>
      <c r="BC40" s="43">
        <f t="shared" si="23"/>
        <v>4</v>
      </c>
      <c r="BD40" s="43">
        <f t="shared" ref="BD40:BD52" si="25">MIN(Q40:S40)+MIN(T40:V40)+MIN(W40:Y40)+MIN(Z40:AB40)+MIN(AC40:AE40)+MIN(AF40:AH40)+MIN(AI40:AK40)+MIN(AL40:AN40)+MIN(AO40:AQ40)+MIN(AR40:AT40)+MIN(AU40:AW40)+MIN(AX40:AZ40)</f>
        <v>0</v>
      </c>
    </row>
    <row r="41" spans="1:56" ht="14.2" customHeight="1" x14ac:dyDescent="0.35">
      <c r="A41" s="40">
        <v>5</v>
      </c>
      <c r="B41" s="40" t="s">
        <v>82</v>
      </c>
      <c r="C41" s="40" t="s">
        <v>87</v>
      </c>
      <c r="D41" s="40" t="b">
        <v>1</v>
      </c>
      <c r="E41" s="40">
        <f t="shared" si="0"/>
        <v>22</v>
      </c>
      <c r="F41" s="40">
        <f t="shared" si="17"/>
        <v>21</v>
      </c>
      <c r="G41" s="40" t="b">
        <v>0</v>
      </c>
      <c r="H41" s="40">
        <v>5</v>
      </c>
      <c r="I41" s="41">
        <f t="shared" si="2"/>
        <v>22</v>
      </c>
      <c r="J41" s="40">
        <f t="shared" si="3"/>
        <v>21</v>
      </c>
      <c r="K41" s="40">
        <f t="shared" si="4"/>
        <v>2</v>
      </c>
      <c r="L41" s="40">
        <f t="shared" si="5"/>
        <v>3</v>
      </c>
      <c r="M41" s="40">
        <f t="shared" si="6"/>
        <v>3</v>
      </c>
      <c r="N41" s="40">
        <f t="shared" si="7"/>
        <v>1</v>
      </c>
      <c r="O41" s="40">
        <f t="shared" si="8"/>
        <v>30</v>
      </c>
      <c r="P41" s="40"/>
      <c r="Q41" s="40">
        <v>0</v>
      </c>
      <c r="R41" s="40">
        <v>0</v>
      </c>
      <c r="S41" s="40">
        <v>1</v>
      </c>
      <c r="T41" s="40">
        <v>5</v>
      </c>
      <c r="U41" s="40">
        <v>0</v>
      </c>
      <c r="V41" s="40">
        <v>1</v>
      </c>
      <c r="W41" s="40">
        <v>0</v>
      </c>
      <c r="X41" s="40">
        <v>2</v>
      </c>
      <c r="Y41" s="40">
        <v>3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2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3</v>
      </c>
      <c r="AS41" s="40">
        <v>2</v>
      </c>
      <c r="AT41" s="40">
        <v>3</v>
      </c>
      <c r="AU41" s="40"/>
      <c r="AV41" s="40"/>
      <c r="AW41" s="40"/>
      <c r="AX41" s="40"/>
      <c r="AY41" s="40"/>
      <c r="AZ41" s="40"/>
      <c r="BA41" s="40">
        <f t="shared" si="23"/>
        <v>8</v>
      </c>
      <c r="BB41" s="40">
        <f t="shared" si="23"/>
        <v>4</v>
      </c>
      <c r="BC41" s="40">
        <f t="shared" si="23"/>
        <v>10</v>
      </c>
      <c r="BD41" s="40">
        <f t="shared" si="25"/>
        <v>2</v>
      </c>
    </row>
    <row r="42" spans="1:56" customFormat="1" ht="14.25" x14ac:dyDescent="0.45">
      <c r="A42" s="43">
        <v>6</v>
      </c>
      <c r="B42" s="43" t="s">
        <v>82</v>
      </c>
      <c r="C42" s="43" t="s">
        <v>88</v>
      </c>
      <c r="D42" s="43" t="b">
        <v>1</v>
      </c>
      <c r="E42" s="43">
        <f t="shared" si="0"/>
        <v>25</v>
      </c>
      <c r="F42" s="43">
        <f t="shared" si="17"/>
        <v>18</v>
      </c>
      <c r="G42" s="43" t="b">
        <v>0</v>
      </c>
      <c r="H42" s="43">
        <v>6</v>
      </c>
      <c r="I42" s="44">
        <f t="shared" si="2"/>
        <v>25</v>
      </c>
      <c r="J42" s="43">
        <f t="shared" si="3"/>
        <v>18</v>
      </c>
      <c r="K42" s="43">
        <f t="shared" si="4"/>
        <v>7</v>
      </c>
      <c r="L42" s="43">
        <f t="shared" si="5"/>
        <v>1</v>
      </c>
      <c r="M42" s="43">
        <f t="shared" si="6"/>
        <v>2</v>
      </c>
      <c r="N42" s="43">
        <f t="shared" si="7"/>
        <v>2</v>
      </c>
      <c r="O42" s="43">
        <f t="shared" si="8"/>
        <v>30</v>
      </c>
      <c r="P42" s="43"/>
      <c r="Q42" s="43">
        <v>0</v>
      </c>
      <c r="R42" s="43">
        <v>1</v>
      </c>
      <c r="S42" s="43">
        <v>0</v>
      </c>
      <c r="T42" s="43">
        <v>0</v>
      </c>
      <c r="U42" s="43">
        <v>1</v>
      </c>
      <c r="V42" s="43">
        <v>0</v>
      </c>
      <c r="W42" s="43">
        <v>1</v>
      </c>
      <c r="X42" s="43">
        <v>0</v>
      </c>
      <c r="Y42" s="43">
        <v>0</v>
      </c>
      <c r="Z42" s="43">
        <v>1</v>
      </c>
      <c r="AA42" s="43">
        <v>0</v>
      </c>
      <c r="AB42" s="43">
        <v>0</v>
      </c>
      <c r="AC42" s="43">
        <v>0</v>
      </c>
      <c r="AD42" s="43">
        <v>3</v>
      </c>
      <c r="AE42" s="43">
        <v>5</v>
      </c>
      <c r="AF42" s="43">
        <v>0</v>
      </c>
      <c r="AG42" s="43">
        <v>2</v>
      </c>
      <c r="AH42" s="43">
        <v>0</v>
      </c>
      <c r="AI42" s="43">
        <v>0</v>
      </c>
      <c r="AJ42" s="43">
        <v>1</v>
      </c>
      <c r="AK42" s="43">
        <v>0</v>
      </c>
      <c r="AL42" s="43">
        <v>0</v>
      </c>
      <c r="AM42" s="43">
        <v>1</v>
      </c>
      <c r="AN42" s="43">
        <v>5</v>
      </c>
      <c r="AO42" s="43">
        <v>0</v>
      </c>
      <c r="AP42" s="43">
        <v>0</v>
      </c>
      <c r="AQ42" s="43">
        <v>0</v>
      </c>
      <c r="AR42" s="43">
        <v>0</v>
      </c>
      <c r="AS42" s="43">
        <v>1</v>
      </c>
      <c r="AT42" s="43">
        <v>3</v>
      </c>
      <c r="AU42" s="43"/>
      <c r="AV42" s="43"/>
      <c r="AW42" s="43"/>
      <c r="AX42" s="43"/>
      <c r="AY42" s="43"/>
      <c r="AZ42" s="43"/>
      <c r="BA42" s="43">
        <f t="shared" si="23"/>
        <v>2</v>
      </c>
      <c r="BB42" s="43">
        <f t="shared" si="23"/>
        <v>10</v>
      </c>
      <c r="BC42" s="43">
        <f t="shared" si="23"/>
        <v>13</v>
      </c>
      <c r="BD42" s="43">
        <f t="shared" si="25"/>
        <v>0</v>
      </c>
    </row>
    <row r="43" spans="1:56" ht="14.2" customHeight="1" x14ac:dyDescent="0.35">
      <c r="A43" s="40">
        <v>7</v>
      </c>
      <c r="B43" s="40" t="s">
        <v>82</v>
      </c>
      <c r="C43" s="40" t="s">
        <v>89</v>
      </c>
      <c r="D43" s="40" t="b">
        <v>1</v>
      </c>
      <c r="E43" s="40">
        <f t="shared" si="0"/>
        <v>36</v>
      </c>
      <c r="F43" s="40">
        <f t="shared" si="17"/>
        <v>11</v>
      </c>
      <c r="G43" s="40" t="b">
        <v>0</v>
      </c>
      <c r="H43" s="40">
        <v>7</v>
      </c>
      <c r="I43" s="41">
        <f t="shared" si="2"/>
        <v>36</v>
      </c>
      <c r="J43" s="40">
        <f t="shared" si="3"/>
        <v>11</v>
      </c>
      <c r="K43" s="40">
        <f t="shared" si="4"/>
        <v>9</v>
      </c>
      <c r="L43" s="40">
        <f t="shared" si="5"/>
        <v>3</v>
      </c>
      <c r="M43" s="40">
        <f t="shared" si="6"/>
        <v>7</v>
      </c>
      <c r="N43" s="40">
        <f t="shared" si="7"/>
        <v>0</v>
      </c>
      <c r="O43" s="40">
        <f t="shared" si="8"/>
        <v>30</v>
      </c>
      <c r="P43" s="40"/>
      <c r="Q43" s="40">
        <v>2</v>
      </c>
      <c r="R43" s="40">
        <v>1</v>
      </c>
      <c r="S43" s="40">
        <v>0</v>
      </c>
      <c r="T43" s="40">
        <v>3</v>
      </c>
      <c r="U43" s="40">
        <v>1</v>
      </c>
      <c r="V43" s="40">
        <v>3</v>
      </c>
      <c r="W43" s="40">
        <v>2</v>
      </c>
      <c r="X43" s="40">
        <v>3</v>
      </c>
      <c r="Y43" s="40">
        <v>1</v>
      </c>
      <c r="Z43" s="40">
        <v>0</v>
      </c>
      <c r="AA43" s="40">
        <v>0</v>
      </c>
      <c r="AB43" s="40">
        <v>0</v>
      </c>
      <c r="AC43" s="40">
        <v>1</v>
      </c>
      <c r="AD43" s="40">
        <v>1</v>
      </c>
      <c r="AE43" s="40">
        <v>3</v>
      </c>
      <c r="AF43" s="40">
        <v>0</v>
      </c>
      <c r="AG43" s="40">
        <v>1</v>
      </c>
      <c r="AH43" s="40">
        <v>1</v>
      </c>
      <c r="AI43" s="40">
        <v>0</v>
      </c>
      <c r="AJ43" s="40">
        <v>0</v>
      </c>
      <c r="AK43" s="40">
        <v>2</v>
      </c>
      <c r="AL43" s="40">
        <v>0</v>
      </c>
      <c r="AM43" s="40">
        <v>1</v>
      </c>
      <c r="AN43" s="40">
        <v>1</v>
      </c>
      <c r="AO43" s="40">
        <v>0</v>
      </c>
      <c r="AP43" s="40">
        <v>0</v>
      </c>
      <c r="AQ43" s="40">
        <v>0</v>
      </c>
      <c r="AR43" s="40">
        <v>3</v>
      </c>
      <c r="AS43" s="40">
        <v>3</v>
      </c>
      <c r="AT43" s="40">
        <v>3</v>
      </c>
      <c r="AU43" s="40"/>
      <c r="AV43" s="40"/>
      <c r="AW43" s="40"/>
      <c r="AX43" s="40"/>
      <c r="AY43" s="40"/>
      <c r="AZ43" s="40"/>
      <c r="BA43" s="40">
        <f t="shared" si="23"/>
        <v>11</v>
      </c>
      <c r="BB43" s="40">
        <f t="shared" si="23"/>
        <v>11</v>
      </c>
      <c r="BC43" s="40">
        <f t="shared" si="23"/>
        <v>14</v>
      </c>
      <c r="BD43" s="40">
        <f t="shared" si="25"/>
        <v>6</v>
      </c>
    </row>
    <row r="44" spans="1:56" customFormat="1" ht="14.25" x14ac:dyDescent="0.45">
      <c r="A44" s="43">
        <v>8</v>
      </c>
      <c r="B44" s="43" t="s">
        <v>82</v>
      </c>
      <c r="C44" s="43" t="s">
        <v>90</v>
      </c>
      <c r="D44" s="43" t="b">
        <v>0</v>
      </c>
      <c r="E44" s="43">
        <f t="shared" si="0"/>
        <v>39</v>
      </c>
      <c r="F44" s="43">
        <f t="shared" si="17"/>
        <v>16</v>
      </c>
      <c r="G44" s="43" t="b">
        <v>0</v>
      </c>
      <c r="H44" s="43"/>
      <c r="I44" s="44">
        <f t="shared" si="2"/>
        <v>39</v>
      </c>
      <c r="J44" s="43">
        <f t="shared" si="3"/>
        <v>16</v>
      </c>
      <c r="K44" s="43">
        <f t="shared" si="4"/>
        <v>6</v>
      </c>
      <c r="L44" s="43">
        <f t="shared" si="5"/>
        <v>1</v>
      </c>
      <c r="M44" s="43">
        <f t="shared" si="6"/>
        <v>2</v>
      </c>
      <c r="N44" s="43">
        <f t="shared" si="7"/>
        <v>5</v>
      </c>
      <c r="O44" s="43">
        <f t="shared" si="8"/>
        <v>30</v>
      </c>
      <c r="P44" s="45"/>
      <c r="Q44" s="43">
        <v>2</v>
      </c>
      <c r="R44" s="43">
        <v>1</v>
      </c>
      <c r="S44" s="43">
        <v>1</v>
      </c>
      <c r="T44" s="43">
        <v>0</v>
      </c>
      <c r="U44" s="43">
        <v>0</v>
      </c>
      <c r="V44" s="43">
        <v>1</v>
      </c>
      <c r="W44" s="43">
        <v>1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1</v>
      </c>
      <c r="AD44" s="43">
        <v>5</v>
      </c>
      <c r="AE44" s="43">
        <v>0</v>
      </c>
      <c r="AF44" s="43">
        <v>0</v>
      </c>
      <c r="AG44" s="43">
        <v>3</v>
      </c>
      <c r="AH44" s="43">
        <v>0</v>
      </c>
      <c r="AI44" s="43">
        <v>0</v>
      </c>
      <c r="AJ44" s="43">
        <v>0</v>
      </c>
      <c r="AK44" s="43">
        <v>0</v>
      </c>
      <c r="AL44" s="43">
        <v>5</v>
      </c>
      <c r="AM44" s="43">
        <v>5</v>
      </c>
      <c r="AN44" s="43">
        <v>5</v>
      </c>
      <c r="AO44" s="43">
        <v>0</v>
      </c>
      <c r="AP44" s="43">
        <v>0</v>
      </c>
      <c r="AQ44" s="43">
        <v>0</v>
      </c>
      <c r="AR44" s="43">
        <v>1</v>
      </c>
      <c r="AS44" s="43">
        <v>3</v>
      </c>
      <c r="AT44" s="43">
        <v>5</v>
      </c>
      <c r="AU44" s="43"/>
      <c r="AV44" s="43"/>
      <c r="AW44" s="43"/>
      <c r="AX44" s="43"/>
      <c r="AY44" s="43"/>
      <c r="AZ44" s="43"/>
      <c r="BA44" s="43">
        <f t="shared" si="23"/>
        <v>10</v>
      </c>
      <c r="BB44" s="43">
        <f t="shared" si="23"/>
        <v>17</v>
      </c>
      <c r="BC44" s="43">
        <f t="shared" si="23"/>
        <v>12</v>
      </c>
      <c r="BD44" s="43">
        <f t="shared" si="25"/>
        <v>7</v>
      </c>
    </row>
    <row r="45" spans="1:56" ht="14.2" customHeight="1" x14ac:dyDescent="0.45">
      <c r="A45" s="40">
        <v>9</v>
      </c>
      <c r="B45" s="40" t="s">
        <v>82</v>
      </c>
      <c r="C45" s="40" t="s">
        <v>91</v>
      </c>
      <c r="D45" s="40" t="b">
        <v>1</v>
      </c>
      <c r="E45" s="40">
        <f t="shared" si="0"/>
        <v>45</v>
      </c>
      <c r="F45" s="40">
        <f t="shared" si="17"/>
        <v>14</v>
      </c>
      <c r="G45" s="40" t="b">
        <v>0</v>
      </c>
      <c r="H45" s="40">
        <v>8</v>
      </c>
      <c r="I45" s="41">
        <f t="shared" si="2"/>
        <v>45</v>
      </c>
      <c r="J45" s="40">
        <f t="shared" si="3"/>
        <v>14</v>
      </c>
      <c r="K45" s="40">
        <f t="shared" si="4"/>
        <v>2</v>
      </c>
      <c r="L45" s="40">
        <f t="shared" si="5"/>
        <v>7</v>
      </c>
      <c r="M45" s="40">
        <f t="shared" si="6"/>
        <v>3</v>
      </c>
      <c r="N45" s="40">
        <f t="shared" si="7"/>
        <v>4</v>
      </c>
      <c r="O45" s="40">
        <f t="shared" si="8"/>
        <v>30</v>
      </c>
      <c r="P45" s="42"/>
      <c r="Q45" s="40">
        <v>2</v>
      </c>
      <c r="R45" s="40">
        <v>2</v>
      </c>
      <c r="S45" s="40">
        <v>0</v>
      </c>
      <c r="T45" s="40">
        <v>2</v>
      </c>
      <c r="U45" s="40">
        <v>3</v>
      </c>
      <c r="V45" s="40">
        <v>3</v>
      </c>
      <c r="W45" s="40">
        <v>2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5</v>
      </c>
      <c r="AD45" s="40">
        <v>1</v>
      </c>
      <c r="AE45" s="40">
        <v>2</v>
      </c>
      <c r="AF45" s="40">
        <v>0</v>
      </c>
      <c r="AG45" s="40">
        <v>1</v>
      </c>
      <c r="AH45" s="40">
        <v>2</v>
      </c>
      <c r="AI45" s="40">
        <v>0</v>
      </c>
      <c r="AJ45" s="40">
        <v>5</v>
      </c>
      <c r="AK45" s="40">
        <v>0</v>
      </c>
      <c r="AL45" s="40">
        <v>5</v>
      </c>
      <c r="AM45" s="40">
        <v>0</v>
      </c>
      <c r="AN45" s="40">
        <v>0</v>
      </c>
      <c r="AO45" s="40">
        <v>0</v>
      </c>
      <c r="AP45" s="40">
        <v>0</v>
      </c>
      <c r="AQ45" s="40">
        <v>0</v>
      </c>
      <c r="AR45" s="40">
        <v>5</v>
      </c>
      <c r="AS45" s="40">
        <v>2</v>
      </c>
      <c r="AT45" s="40">
        <v>3</v>
      </c>
      <c r="AU45" s="40"/>
      <c r="AV45" s="40"/>
      <c r="AW45" s="40"/>
      <c r="AX45" s="40"/>
      <c r="AY45" s="40"/>
      <c r="AZ45" s="40"/>
      <c r="BA45" s="40">
        <f t="shared" si="23"/>
        <v>21</v>
      </c>
      <c r="BB45" s="40">
        <f t="shared" si="23"/>
        <v>14</v>
      </c>
      <c r="BC45" s="40">
        <f t="shared" si="23"/>
        <v>10</v>
      </c>
      <c r="BD45" s="40">
        <f t="shared" si="25"/>
        <v>5</v>
      </c>
    </row>
    <row r="46" spans="1:56" ht="13.5" customHeight="1" x14ac:dyDescent="0.35">
      <c r="A46" s="43">
        <v>10</v>
      </c>
      <c r="B46" s="43" t="s">
        <v>82</v>
      </c>
      <c r="C46" s="43" t="s">
        <v>92</v>
      </c>
      <c r="D46" s="43" t="b">
        <v>1</v>
      </c>
      <c r="E46" s="43">
        <f t="shared" si="0"/>
        <v>54</v>
      </c>
      <c r="F46" s="43">
        <f t="shared" si="17"/>
        <v>10</v>
      </c>
      <c r="G46" s="43" t="b">
        <v>0</v>
      </c>
      <c r="H46" s="43">
        <v>9</v>
      </c>
      <c r="I46" s="44">
        <f t="shared" si="2"/>
        <v>54</v>
      </c>
      <c r="J46" s="43">
        <f t="shared" si="3"/>
        <v>10</v>
      </c>
      <c r="K46" s="43">
        <f t="shared" si="4"/>
        <v>4</v>
      </c>
      <c r="L46" s="43">
        <f t="shared" si="5"/>
        <v>4</v>
      </c>
      <c r="M46" s="43">
        <f t="shared" si="6"/>
        <v>9</v>
      </c>
      <c r="N46" s="43">
        <f t="shared" si="7"/>
        <v>3</v>
      </c>
      <c r="O46" s="43">
        <f t="shared" si="8"/>
        <v>30</v>
      </c>
      <c r="P46" s="43"/>
      <c r="Q46" s="43">
        <v>3</v>
      </c>
      <c r="R46" s="43">
        <v>3</v>
      </c>
      <c r="S46" s="43">
        <v>5</v>
      </c>
      <c r="T46" s="43">
        <v>3</v>
      </c>
      <c r="U46" s="43">
        <v>3</v>
      </c>
      <c r="V46" s="43">
        <v>3</v>
      </c>
      <c r="W46" s="43">
        <v>0</v>
      </c>
      <c r="X46" s="43">
        <v>1</v>
      </c>
      <c r="Y46" s="43">
        <v>0</v>
      </c>
      <c r="Z46" s="43">
        <v>0</v>
      </c>
      <c r="AA46" s="43">
        <v>0</v>
      </c>
      <c r="AB46" s="43">
        <v>0</v>
      </c>
      <c r="AC46" s="43">
        <v>5</v>
      </c>
      <c r="AD46" s="43">
        <v>2</v>
      </c>
      <c r="AE46" s="43">
        <v>0</v>
      </c>
      <c r="AF46" s="43">
        <v>1</v>
      </c>
      <c r="AG46" s="43">
        <v>0</v>
      </c>
      <c r="AH46" s="43">
        <v>0</v>
      </c>
      <c r="AI46" s="43">
        <v>1</v>
      </c>
      <c r="AJ46" s="43">
        <v>2</v>
      </c>
      <c r="AK46" s="43">
        <v>2</v>
      </c>
      <c r="AL46" s="43">
        <v>3</v>
      </c>
      <c r="AM46" s="43">
        <v>2</v>
      </c>
      <c r="AN46" s="43">
        <v>1</v>
      </c>
      <c r="AO46" s="43">
        <v>5</v>
      </c>
      <c r="AP46" s="43">
        <v>0</v>
      </c>
      <c r="AQ46" s="43">
        <v>0</v>
      </c>
      <c r="AR46" s="43">
        <v>3</v>
      </c>
      <c r="AS46" s="43">
        <v>3</v>
      </c>
      <c r="AT46" s="43">
        <v>3</v>
      </c>
      <c r="AU46" s="43"/>
      <c r="AV46" s="43"/>
      <c r="AW46" s="43"/>
      <c r="AX46" s="43"/>
      <c r="AY46" s="43"/>
      <c r="AZ46" s="43"/>
      <c r="BA46" s="43">
        <f t="shared" si="23"/>
        <v>24</v>
      </c>
      <c r="BB46" s="43">
        <f t="shared" si="23"/>
        <v>16</v>
      </c>
      <c r="BC46" s="43">
        <f t="shared" si="23"/>
        <v>14</v>
      </c>
      <c r="BD46" s="43">
        <f t="shared" si="25"/>
        <v>11</v>
      </c>
    </row>
    <row r="47" spans="1:56" ht="14.2" customHeight="1" x14ac:dyDescent="0.35">
      <c r="A47" s="40" t="s">
        <v>77</v>
      </c>
      <c r="B47" s="40" t="s">
        <v>82</v>
      </c>
      <c r="C47" s="40" t="s">
        <v>7</v>
      </c>
      <c r="D47" s="40" t="b">
        <v>1</v>
      </c>
      <c r="E47" s="40" t="str">
        <f t="shared" si="0"/>
        <v>DNS</v>
      </c>
      <c r="F47" s="40" t="str">
        <f t="shared" si="17"/>
        <v/>
      </c>
      <c r="G47" s="40" t="b">
        <v>1</v>
      </c>
      <c r="H47" s="40" t="s">
        <v>77</v>
      </c>
      <c r="I47" s="41">
        <f t="shared" si="2"/>
        <v>0</v>
      </c>
      <c r="J47" s="40">
        <f t="shared" si="3"/>
        <v>0</v>
      </c>
      <c r="K47" s="40">
        <f t="shared" si="4"/>
        <v>0</v>
      </c>
      <c r="L47" s="40">
        <f t="shared" si="5"/>
        <v>0</v>
      </c>
      <c r="M47" s="40">
        <f t="shared" si="6"/>
        <v>0</v>
      </c>
      <c r="N47" s="40">
        <f t="shared" si="7"/>
        <v>0</v>
      </c>
      <c r="O47" s="40">
        <f t="shared" si="8"/>
        <v>0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>
        <f t="shared" ref="BA47:BC48" si="26">SUM(Q47,T47,W47,Z47,AC47,AF47,AI47,AL47,AO47,AR47,AU47,AX47)</f>
        <v>0</v>
      </c>
      <c r="BB47" s="40">
        <f t="shared" si="26"/>
        <v>0</v>
      </c>
      <c r="BC47" s="40">
        <f t="shared" si="26"/>
        <v>0</v>
      </c>
      <c r="BD47" s="40">
        <f t="shared" si="25"/>
        <v>0</v>
      </c>
    </row>
    <row r="48" spans="1:56" ht="14.2" customHeight="1" x14ac:dyDescent="0.35">
      <c r="A48" s="43" t="s">
        <v>54</v>
      </c>
      <c r="B48" s="43" t="s">
        <v>82</v>
      </c>
      <c r="C48" s="43" t="s">
        <v>93</v>
      </c>
      <c r="D48" s="43" t="b">
        <v>0</v>
      </c>
      <c r="E48" s="43" t="str">
        <f t="shared" si="0"/>
        <v>DNS</v>
      </c>
      <c r="F48" s="43" t="str">
        <f t="shared" si="17"/>
        <v/>
      </c>
      <c r="G48" s="43" t="b">
        <v>0</v>
      </c>
      <c r="H48" s="43"/>
      <c r="I48" s="44">
        <f t="shared" si="2"/>
        <v>0</v>
      </c>
      <c r="J48" s="43">
        <f t="shared" si="3"/>
        <v>0</v>
      </c>
      <c r="K48" s="43">
        <f t="shared" si="4"/>
        <v>0</v>
      </c>
      <c r="L48" s="43">
        <f t="shared" si="5"/>
        <v>0</v>
      </c>
      <c r="M48" s="43">
        <f t="shared" si="6"/>
        <v>0</v>
      </c>
      <c r="N48" s="43">
        <f t="shared" si="7"/>
        <v>0</v>
      </c>
      <c r="O48" s="43">
        <f t="shared" si="8"/>
        <v>0</v>
      </c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>
        <f t="shared" si="26"/>
        <v>0</v>
      </c>
      <c r="BB48" s="43">
        <f t="shared" si="26"/>
        <v>0</v>
      </c>
      <c r="BC48" s="43">
        <f t="shared" si="26"/>
        <v>0</v>
      </c>
      <c r="BD48" s="43">
        <f t="shared" si="25"/>
        <v>0</v>
      </c>
    </row>
    <row r="49" spans="1:56" customFormat="1" ht="14.25" x14ac:dyDescent="0.45">
      <c r="A49" s="19">
        <v>1</v>
      </c>
      <c r="B49" s="19" t="s">
        <v>94</v>
      </c>
      <c r="C49" s="19" t="s">
        <v>95</v>
      </c>
      <c r="D49" s="19" t="b">
        <v>1</v>
      </c>
      <c r="E49" s="19">
        <f t="shared" si="0"/>
        <v>11</v>
      </c>
      <c r="F49" s="19">
        <f t="shared" si="17"/>
        <v>24</v>
      </c>
      <c r="G49" s="19" t="b">
        <v>0</v>
      </c>
      <c r="H49" s="19">
        <v>1</v>
      </c>
      <c r="I49" s="20">
        <f t="shared" si="2"/>
        <v>11</v>
      </c>
      <c r="J49" s="19">
        <f t="shared" si="3"/>
        <v>24</v>
      </c>
      <c r="K49" s="19">
        <f t="shared" si="4"/>
        <v>4</v>
      </c>
      <c r="L49" s="19">
        <f t="shared" si="5"/>
        <v>1</v>
      </c>
      <c r="M49" s="19">
        <f t="shared" si="6"/>
        <v>0</v>
      </c>
      <c r="N49" s="19">
        <f t="shared" si="7"/>
        <v>1</v>
      </c>
      <c r="O49" s="19">
        <f t="shared" si="8"/>
        <v>30</v>
      </c>
      <c r="P49" s="46"/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1</v>
      </c>
      <c r="AA49" s="19">
        <v>1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5</v>
      </c>
      <c r="AR49" s="19">
        <v>1</v>
      </c>
      <c r="AS49" s="19">
        <v>1</v>
      </c>
      <c r="AT49" s="19">
        <v>2</v>
      </c>
      <c r="AU49" s="19"/>
      <c r="AV49" s="19"/>
      <c r="AW49" s="19"/>
      <c r="AX49" s="19"/>
      <c r="AY49" s="19"/>
      <c r="AZ49" s="19"/>
      <c r="BA49" s="19">
        <f t="shared" ref="BA49:BC49" si="27">SUM(Q49,T49,W49,Z49,AC49,AF49,AI49,AL49,AO49,AR49,AU49,AX49)</f>
        <v>2</v>
      </c>
      <c r="BB49" s="19">
        <f t="shared" si="27"/>
        <v>2</v>
      </c>
      <c r="BC49" s="19">
        <f t="shared" si="27"/>
        <v>7</v>
      </c>
      <c r="BD49" s="19">
        <f t="shared" si="25"/>
        <v>1</v>
      </c>
    </row>
    <row r="50" spans="1:56" ht="14.2" customHeight="1" x14ac:dyDescent="0.45">
      <c r="A50" s="25">
        <v>2</v>
      </c>
      <c r="B50" s="25" t="s">
        <v>94</v>
      </c>
      <c r="C50" s="25" t="s">
        <v>96</v>
      </c>
      <c r="D50" s="25" t="b">
        <v>1</v>
      </c>
      <c r="E50" s="25">
        <f t="shared" si="0"/>
        <v>21</v>
      </c>
      <c r="F50" s="25">
        <f t="shared" si="17"/>
        <v>20</v>
      </c>
      <c r="G50" s="25" t="b">
        <v>0</v>
      </c>
      <c r="H50" s="25">
        <v>2</v>
      </c>
      <c r="I50" s="26">
        <f t="shared" si="2"/>
        <v>21</v>
      </c>
      <c r="J50" s="25">
        <f t="shared" si="3"/>
        <v>20</v>
      </c>
      <c r="K50" s="25">
        <f t="shared" si="4"/>
        <v>6</v>
      </c>
      <c r="L50" s="25">
        <f t="shared" si="5"/>
        <v>1</v>
      </c>
      <c r="M50" s="25">
        <f t="shared" si="6"/>
        <v>1</v>
      </c>
      <c r="N50" s="25">
        <f t="shared" si="7"/>
        <v>2</v>
      </c>
      <c r="O50" s="25">
        <f t="shared" si="8"/>
        <v>30</v>
      </c>
      <c r="P50" s="27"/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5</v>
      </c>
      <c r="AA50" s="25">
        <v>1</v>
      </c>
      <c r="AB50" s="25">
        <v>1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1</v>
      </c>
      <c r="AM50" s="25">
        <v>1</v>
      </c>
      <c r="AN50" s="25">
        <v>1</v>
      </c>
      <c r="AO50" s="25">
        <v>5</v>
      </c>
      <c r="AP50" s="25">
        <v>0</v>
      </c>
      <c r="AQ50" s="25">
        <v>0</v>
      </c>
      <c r="AR50" s="25">
        <v>3</v>
      </c>
      <c r="AS50" s="25">
        <v>2</v>
      </c>
      <c r="AT50" s="25">
        <v>1</v>
      </c>
      <c r="AU50" s="25"/>
      <c r="AV50" s="25"/>
      <c r="AW50" s="25"/>
      <c r="AX50" s="25"/>
      <c r="AY50" s="25"/>
      <c r="AZ50" s="25"/>
      <c r="BA50" s="25">
        <f t="shared" ref="BA50:BC52" si="28">SUM(Q50,T50,W50,Z50,AC50,AF50,AI50,AL50,AO50,AR50,AU50,AX50)</f>
        <v>14</v>
      </c>
      <c r="BB50" s="25">
        <f t="shared" si="28"/>
        <v>4</v>
      </c>
      <c r="BC50" s="25">
        <f t="shared" si="28"/>
        <v>3</v>
      </c>
      <c r="BD50" s="25">
        <f t="shared" si="25"/>
        <v>3</v>
      </c>
    </row>
    <row r="51" spans="1:56" ht="14.2" customHeight="1" x14ac:dyDescent="0.45">
      <c r="A51" s="29">
        <v>1</v>
      </c>
      <c r="B51" s="29" t="s">
        <v>97</v>
      </c>
      <c r="C51" s="29" t="s">
        <v>98</v>
      </c>
      <c r="D51" s="29" t="b">
        <v>1</v>
      </c>
      <c r="E51" s="29">
        <f t="shared" si="0"/>
        <v>28</v>
      </c>
      <c r="F51" s="29">
        <f t="shared" si="17"/>
        <v>17</v>
      </c>
      <c r="G51" s="29" t="b">
        <v>0</v>
      </c>
      <c r="H51" s="29">
        <v>1</v>
      </c>
      <c r="I51" s="30">
        <f t="shared" si="2"/>
        <v>28</v>
      </c>
      <c r="J51" s="29">
        <f t="shared" si="3"/>
        <v>17</v>
      </c>
      <c r="K51" s="29">
        <f t="shared" si="4"/>
        <v>5</v>
      </c>
      <c r="L51" s="29">
        <f t="shared" si="5"/>
        <v>3</v>
      </c>
      <c r="M51" s="29">
        <f t="shared" si="6"/>
        <v>4</v>
      </c>
      <c r="N51" s="29">
        <f t="shared" si="7"/>
        <v>1</v>
      </c>
      <c r="O51" s="29">
        <f t="shared" si="8"/>
        <v>30</v>
      </c>
      <c r="P51" s="31"/>
      <c r="Q51" s="29">
        <v>3</v>
      </c>
      <c r="R51" s="29">
        <v>3</v>
      </c>
      <c r="S51" s="29">
        <v>3</v>
      </c>
      <c r="T51" s="29">
        <v>2</v>
      </c>
      <c r="U51" s="29">
        <v>2</v>
      </c>
      <c r="V51" s="29">
        <v>1</v>
      </c>
      <c r="W51" s="29">
        <v>3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1</v>
      </c>
      <c r="AM51" s="29">
        <v>2</v>
      </c>
      <c r="AN51" s="29">
        <v>1</v>
      </c>
      <c r="AO51" s="29">
        <v>0</v>
      </c>
      <c r="AP51" s="29">
        <v>0</v>
      </c>
      <c r="AQ51" s="29">
        <v>0</v>
      </c>
      <c r="AR51" s="29">
        <v>1</v>
      </c>
      <c r="AS51" s="29">
        <v>1</v>
      </c>
      <c r="AT51" s="29">
        <v>5</v>
      </c>
      <c r="AU51" s="29"/>
      <c r="AV51" s="29"/>
      <c r="AW51" s="29"/>
      <c r="AX51" s="29"/>
      <c r="AY51" s="29"/>
      <c r="AZ51" s="29"/>
      <c r="BA51" s="29">
        <f t="shared" si="28"/>
        <v>10</v>
      </c>
      <c r="BB51" s="29">
        <f t="shared" si="28"/>
        <v>8</v>
      </c>
      <c r="BC51" s="29">
        <f t="shared" si="28"/>
        <v>10</v>
      </c>
      <c r="BD51" s="29">
        <f t="shared" si="25"/>
        <v>6</v>
      </c>
    </row>
    <row r="52" spans="1:56" customFormat="1" ht="14.25" x14ac:dyDescent="0.45">
      <c r="A52" s="32">
        <v>2</v>
      </c>
      <c r="B52" s="32" t="s">
        <v>97</v>
      </c>
      <c r="C52" s="32" t="s">
        <v>99</v>
      </c>
      <c r="D52" s="32" t="b">
        <v>0</v>
      </c>
      <c r="E52" s="32">
        <f t="shared" si="0"/>
        <v>37</v>
      </c>
      <c r="F52" s="32">
        <f t="shared" si="17"/>
        <v>12</v>
      </c>
      <c r="G52" s="32" t="b">
        <v>0</v>
      </c>
      <c r="H52" s="32"/>
      <c r="I52" s="33">
        <f t="shared" si="2"/>
        <v>37</v>
      </c>
      <c r="J52" s="32">
        <f t="shared" si="3"/>
        <v>12</v>
      </c>
      <c r="K52" s="32">
        <f t="shared" si="4"/>
        <v>5</v>
      </c>
      <c r="L52" s="32">
        <f t="shared" si="5"/>
        <v>7</v>
      </c>
      <c r="M52" s="32">
        <f t="shared" si="6"/>
        <v>6</v>
      </c>
      <c r="N52" s="32">
        <f t="shared" si="7"/>
        <v>0</v>
      </c>
      <c r="O52" s="32">
        <f t="shared" si="8"/>
        <v>30</v>
      </c>
      <c r="P52" s="34"/>
      <c r="Q52" s="32">
        <v>1</v>
      </c>
      <c r="R52" s="32">
        <v>3</v>
      </c>
      <c r="S52" s="32">
        <v>3</v>
      </c>
      <c r="T52" s="32">
        <v>2</v>
      </c>
      <c r="U52" s="32">
        <v>2</v>
      </c>
      <c r="V52" s="32">
        <v>1</v>
      </c>
      <c r="W52" s="32">
        <v>2</v>
      </c>
      <c r="X52" s="32">
        <v>2</v>
      </c>
      <c r="Y52" s="32">
        <v>0</v>
      </c>
      <c r="Z52" s="32">
        <v>2</v>
      </c>
      <c r="AA52" s="32">
        <v>2</v>
      </c>
      <c r="AB52" s="32">
        <v>0</v>
      </c>
      <c r="AC52" s="32">
        <v>1</v>
      </c>
      <c r="AD52" s="32">
        <v>0</v>
      </c>
      <c r="AE52" s="32">
        <v>0</v>
      </c>
      <c r="AF52" s="32">
        <v>1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3</v>
      </c>
      <c r="AM52" s="32">
        <v>3</v>
      </c>
      <c r="AN52" s="32">
        <v>2</v>
      </c>
      <c r="AO52" s="32">
        <v>0</v>
      </c>
      <c r="AP52" s="32">
        <v>0</v>
      </c>
      <c r="AQ52" s="32">
        <v>0</v>
      </c>
      <c r="AR52" s="32">
        <v>3</v>
      </c>
      <c r="AS52" s="32">
        <v>3</v>
      </c>
      <c r="AT52" s="32">
        <v>1</v>
      </c>
      <c r="AU52" s="32"/>
      <c r="AV52" s="32"/>
      <c r="AW52" s="32"/>
      <c r="AX52" s="32"/>
      <c r="AY52" s="32"/>
      <c r="AZ52" s="32"/>
      <c r="BA52" s="32">
        <f t="shared" si="28"/>
        <v>15</v>
      </c>
      <c r="BB52" s="32">
        <f t="shared" si="28"/>
        <v>15</v>
      </c>
      <c r="BC52" s="32">
        <f t="shared" si="28"/>
        <v>7</v>
      </c>
      <c r="BD52" s="32">
        <f t="shared" si="25"/>
        <v>5</v>
      </c>
    </row>
  </sheetData>
  <mergeCells count="18">
    <mergeCell ref="Q3:S3"/>
    <mergeCell ref="C2:H2"/>
    <mergeCell ref="I2:J2"/>
    <mergeCell ref="C3:D3"/>
    <mergeCell ref="E3:H3"/>
    <mergeCell ref="I3:J3"/>
    <mergeCell ref="BA3:BC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 Opener PST#1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PST Registrar</dc:creator>
  <cp:lastModifiedBy>PST Registrar</cp:lastModifiedBy>
  <dcterms:created xsi:type="dcterms:W3CDTF">2025-03-10T03:18:05Z</dcterms:created>
  <dcterms:modified xsi:type="dcterms:W3CDTF">2025-03-10T03:23:08Z</dcterms:modified>
</cp:coreProperties>
</file>